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юн 1500" sheetId="2" r:id="rId1"/>
    <sheet name="дв 1500" sheetId="3" r:id="rId2"/>
  </sheets>
  <externalReferences>
    <externalReference r:id="rId3"/>
    <externalReference r:id="rId4"/>
  </externalReferences>
  <definedNames>
    <definedName name="M15001r">[1]const!$C$47</definedName>
    <definedName name="M15001u">[1]const!$C$50</definedName>
    <definedName name="M15002r">[1]const!$C$48</definedName>
    <definedName name="M15003r">[1]const!$C$49</definedName>
    <definedName name="M1500KMS">[1]const!$C$46</definedName>
    <definedName name="M1500MS">[1]const!$C$45</definedName>
    <definedName name="W15001r">[2]const!$C$24</definedName>
    <definedName name="W15001u">[2]const!$C$27</definedName>
    <definedName name="W15002r">[2]const!$C$25</definedName>
    <definedName name="W15003r">[2]const!$C$26</definedName>
    <definedName name="W1500KMS">[2]const!$C$23</definedName>
    <definedName name="W1500MS">[2]const!$C$22</definedName>
  </definedNames>
  <calcPr calcId="125725"/>
</workbook>
</file>

<file path=xl/calcChain.xml><?xml version="1.0" encoding="utf-8"?>
<calcChain xmlns="http://schemas.openxmlformats.org/spreadsheetml/2006/main">
  <c r="R66" i="3"/>
  <c r="S66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2"/>
  <c r="S52" s="1"/>
  <c r="R51"/>
  <c r="S51" s="1"/>
  <c r="R50"/>
  <c r="S50" s="1"/>
  <c r="R49"/>
  <c r="S49" s="1"/>
  <c r="R48"/>
  <c r="S48" s="1"/>
  <c r="R47"/>
  <c r="S47" s="1"/>
  <c r="R46"/>
  <c r="S46" s="1"/>
  <c r="R45"/>
  <c r="S45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E8"/>
  <c r="D8"/>
  <c r="A7"/>
  <c r="T5"/>
  <c r="A5"/>
  <c r="A4"/>
  <c r="A3"/>
  <c r="A2"/>
  <c r="A1"/>
  <c r="R63" i="2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2"/>
  <c r="S52" s="1"/>
  <c r="R51"/>
  <c r="S51" s="1"/>
  <c r="R50"/>
  <c r="S50" s="1"/>
  <c r="R49"/>
  <c r="S49" s="1"/>
  <c r="R48"/>
  <c r="S48" s="1"/>
  <c r="R47"/>
  <c r="S47" s="1"/>
  <c r="R46"/>
  <c r="S46" s="1"/>
  <c r="R45"/>
  <c r="S45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E9"/>
  <c r="D9"/>
  <c r="A8"/>
  <c r="R6"/>
  <c r="B6"/>
  <c r="A5"/>
  <c r="A4"/>
  <c r="A2"/>
  <c r="A1"/>
</calcChain>
</file>

<file path=xl/sharedStrings.xml><?xml version="1.0" encoding="utf-8"?>
<sst xmlns="http://schemas.openxmlformats.org/spreadsheetml/2006/main" count="594" uniqueCount="362">
  <si>
    <t>Кузьмин Кирилл</t>
  </si>
  <si>
    <t>Московская область</t>
  </si>
  <si>
    <t>Жуков Александр</t>
  </si>
  <si>
    <t>Нижегородская область</t>
  </si>
  <si>
    <t>Топтыгин Николай</t>
  </si>
  <si>
    <t>Ярославская область</t>
  </si>
  <si>
    <t>Скоморохов Александр</t>
  </si>
  <si>
    <t>Свердловская область</t>
  </si>
  <si>
    <t>Тверская область</t>
  </si>
  <si>
    <t>Катин Александр</t>
  </si>
  <si>
    <t>Санкт-Петербург</t>
  </si>
  <si>
    <t>Ершов Максим</t>
  </si>
  <si>
    <t>Харитонов Антон</t>
  </si>
  <si>
    <t>Пензенская область</t>
  </si>
  <si>
    <t>Балбеков Владимир</t>
  </si>
  <si>
    <t>Рыбак Виталий</t>
  </si>
  <si>
    <t>Смирнов Денис</t>
  </si>
  <si>
    <t>Ахметов Ранис</t>
  </si>
  <si>
    <t>Р.Татарстан</t>
  </si>
  <si>
    <t>Даниленков Олег</t>
  </si>
  <si>
    <t>Смоленская область</t>
  </si>
  <si>
    <t>Галиев Талгат</t>
  </si>
  <si>
    <t>Кочетков Алексей</t>
  </si>
  <si>
    <t>Пинчук Николай</t>
  </si>
  <si>
    <t>Грабский Марк</t>
  </si>
  <si>
    <t>Приморский край</t>
  </si>
  <si>
    <t xml:space="preserve">Моторин Никита </t>
  </si>
  <si>
    <t>Челябинская область</t>
  </si>
  <si>
    <t>Р.Мордовия</t>
  </si>
  <si>
    <t>Николаев Даниил</t>
  </si>
  <si>
    <t>Лыжин Глеб</t>
  </si>
  <si>
    <t>Р.Башкортостан</t>
  </si>
  <si>
    <t>Горелов Данил</t>
  </si>
  <si>
    <t>Нещеров Килилл</t>
  </si>
  <si>
    <t>Карпов Вячеслав</t>
  </si>
  <si>
    <t>Топтыгин Дмитрий</t>
  </si>
  <si>
    <t xml:space="preserve">Неверов Роман </t>
  </si>
  <si>
    <t>Жоглев Матвей</t>
  </si>
  <si>
    <t xml:space="preserve">Конычев Павел </t>
  </si>
  <si>
    <t>Рябчиков Константин</t>
  </si>
  <si>
    <t>Рожнов Максим</t>
  </si>
  <si>
    <t>Кабиров Лим</t>
  </si>
  <si>
    <t xml:space="preserve">Михалев Максим </t>
  </si>
  <si>
    <t>Лосев Валерий</t>
  </si>
  <si>
    <t>Москва</t>
  </si>
  <si>
    <t>Талалай Алексей</t>
  </si>
  <si>
    <t>Воскресенский Ярослав</t>
  </si>
  <si>
    <t xml:space="preserve">Шишканов Дмитрий </t>
  </si>
  <si>
    <t>Николаев Никита</t>
  </si>
  <si>
    <t>Дедловских Степан</t>
  </si>
  <si>
    <t xml:space="preserve">Калинин Андрей </t>
  </si>
  <si>
    <t>Абдрахимов Аскар</t>
  </si>
  <si>
    <t>Тарасов Кирилл</t>
  </si>
  <si>
    <t>Сюкосев Андрей</t>
  </si>
  <si>
    <t>Сурнин Артемий</t>
  </si>
  <si>
    <t xml:space="preserve">Заикин Ярослав </t>
  </si>
  <si>
    <t xml:space="preserve">Морозов Максим </t>
  </si>
  <si>
    <t>Абраров Ильнар</t>
  </si>
  <si>
    <t>Вишняков Сергей</t>
  </si>
  <si>
    <t xml:space="preserve">ИТОГОВЫЙ  ПРОТОКОЛ </t>
  </si>
  <si>
    <t>Место</t>
  </si>
  <si>
    <t>№ участника</t>
  </si>
  <si>
    <t xml:space="preserve">        Фамилия Имя</t>
  </si>
  <si>
    <t>Лучшее время</t>
  </si>
  <si>
    <t>Вып.разряд</t>
  </si>
  <si>
    <t>Очки по СРФ</t>
  </si>
  <si>
    <t>Предварительные забеги</t>
  </si>
  <si>
    <t>ранговые забеги</t>
  </si>
  <si>
    <t>1/2 финала</t>
  </si>
  <si>
    <t>Финал</t>
  </si>
  <si>
    <t>Финальные очки</t>
  </si>
  <si>
    <t>№ забега</t>
  </si>
  <si>
    <t>Время</t>
  </si>
  <si>
    <t>Позиция</t>
  </si>
  <si>
    <t>2.30,560</t>
  </si>
  <si>
    <t>2.34,102</t>
  </si>
  <si>
    <t>А</t>
  </si>
  <si>
    <t>NT</t>
  </si>
  <si>
    <t>2.37,266</t>
  </si>
  <si>
    <t>2.25,205</t>
  </si>
  <si>
    <t>2.26,575</t>
  </si>
  <si>
    <t>2.25,739</t>
  </si>
  <si>
    <t>2.37,560</t>
  </si>
  <si>
    <t>2.34,432</t>
  </si>
  <si>
    <t>2.30,280</t>
  </si>
  <si>
    <t>2.34,260</t>
  </si>
  <si>
    <t>2.30,403</t>
  </si>
  <si>
    <t>2.34,494</t>
  </si>
  <si>
    <t>2.29,808</t>
  </si>
  <si>
    <t>2.27,457</t>
  </si>
  <si>
    <t>В</t>
  </si>
  <si>
    <t>2.30,252</t>
  </si>
  <si>
    <t>2.34,147</t>
  </si>
  <si>
    <t>2.34,496</t>
  </si>
  <si>
    <t>2.30,660</t>
  </si>
  <si>
    <t xml:space="preserve">Волков Данила </t>
  </si>
  <si>
    <t>2.26,984</t>
  </si>
  <si>
    <t>2.34,690</t>
  </si>
  <si>
    <t>2.30,931</t>
  </si>
  <si>
    <t>2.25,759</t>
  </si>
  <si>
    <t>2.35,313</t>
  </si>
  <si>
    <t>2.30,937</t>
  </si>
  <si>
    <t>2.30,980</t>
  </si>
  <si>
    <t>2.35,182</t>
  </si>
  <si>
    <t>2.31,336</t>
  </si>
  <si>
    <t>2.29,900</t>
  </si>
  <si>
    <t>2.29,132</t>
  </si>
  <si>
    <t>2.38,265</t>
  </si>
  <si>
    <t>2.33,939</t>
  </si>
  <si>
    <t>2.38,733</t>
  </si>
  <si>
    <t>2.29,901</t>
  </si>
  <si>
    <t>2.35,472</t>
  </si>
  <si>
    <t>2.30,810</t>
  </si>
  <si>
    <t>2.30,953</t>
  </si>
  <si>
    <t>2.26,202</t>
  </si>
  <si>
    <t>2.30,515</t>
  </si>
  <si>
    <t>2.49,724</t>
  </si>
  <si>
    <t>2.31,208</t>
  </si>
  <si>
    <t>2.34,957</t>
  </si>
  <si>
    <t>2.37,840</t>
  </si>
  <si>
    <t>3(1)</t>
  </si>
  <si>
    <t>2.23,676</t>
  </si>
  <si>
    <t>2.31,400</t>
  </si>
  <si>
    <t>1(1)</t>
  </si>
  <si>
    <t>2.32,361</t>
  </si>
  <si>
    <t>2.34,971</t>
  </si>
  <si>
    <t>2(1)</t>
  </si>
  <si>
    <t>2.35,686</t>
  </si>
  <si>
    <t>Устюжанин Анатолий</t>
  </si>
  <si>
    <t>2.28,199</t>
  </si>
  <si>
    <t>2.36,034</t>
  </si>
  <si>
    <t>2.39,262</t>
  </si>
  <si>
    <t>2.24,655</t>
  </si>
  <si>
    <t>2.43,932</t>
  </si>
  <si>
    <t>2.33,770</t>
  </si>
  <si>
    <t>2.29,935</t>
  </si>
  <si>
    <t>2.24,974</t>
  </si>
  <si>
    <t>2.31,156</t>
  </si>
  <si>
    <t>2.41,266</t>
  </si>
  <si>
    <t>2.31,402</t>
  </si>
  <si>
    <t>2.34,227</t>
  </si>
  <si>
    <t>2.28,980</t>
  </si>
  <si>
    <t>2.26,492</t>
  </si>
  <si>
    <t>2.30,791</t>
  </si>
  <si>
    <t xml:space="preserve">Крылов Михаил </t>
  </si>
  <si>
    <t>2.42,367</t>
  </si>
  <si>
    <t>2.41,653</t>
  </si>
  <si>
    <t>2.27,272</t>
  </si>
  <si>
    <t>2.34,879</t>
  </si>
  <si>
    <t>2.30,606</t>
  </si>
  <si>
    <t>2.27,400</t>
  </si>
  <si>
    <t>2.31,866</t>
  </si>
  <si>
    <t>2.36,878</t>
  </si>
  <si>
    <t>2.32,386</t>
  </si>
  <si>
    <t>2.27,640</t>
  </si>
  <si>
    <t>2.30,321</t>
  </si>
  <si>
    <t>PEN</t>
  </si>
  <si>
    <t>2.31,500</t>
  </si>
  <si>
    <t>2.30,990</t>
  </si>
  <si>
    <t>1(2)</t>
  </si>
  <si>
    <t>2.31,050</t>
  </si>
  <si>
    <t>2(2)</t>
  </si>
  <si>
    <t>2.35,563</t>
  </si>
  <si>
    <t xml:space="preserve">Годяев Антон </t>
  </si>
  <si>
    <t>2.31,826</t>
  </si>
  <si>
    <t>2.47,850</t>
  </si>
  <si>
    <t>2.33,810</t>
  </si>
  <si>
    <t>2.41,440</t>
  </si>
  <si>
    <t>2.36,312</t>
  </si>
  <si>
    <t>2.36,680</t>
  </si>
  <si>
    <t>2.35,842</t>
  </si>
  <si>
    <t>2.37,836</t>
  </si>
  <si>
    <t>2.43,620</t>
  </si>
  <si>
    <t>2.39,590</t>
  </si>
  <si>
    <t>2.38,891</t>
  </si>
  <si>
    <t>Круглов Никита</t>
  </si>
  <si>
    <t>2.40,610</t>
  </si>
  <si>
    <t>2.37,448</t>
  </si>
  <si>
    <t xml:space="preserve">Белогорцев Сергей </t>
  </si>
  <si>
    <t>2.36,230</t>
  </si>
  <si>
    <t>2.47,268</t>
  </si>
  <si>
    <t>2.47,780</t>
  </si>
  <si>
    <t>2.48,082</t>
  </si>
  <si>
    <t xml:space="preserve">Щербаков Сергей </t>
  </si>
  <si>
    <t>2.34,990</t>
  </si>
  <si>
    <t>2.48,870</t>
  </si>
  <si>
    <t>2.50,130</t>
  </si>
  <si>
    <t>ИТОГОВЫЙ ПРОТОКОЛ</t>
  </si>
  <si>
    <t xml:space="preserve">Тюленева Светлана </t>
  </si>
  <si>
    <t>2.41,024</t>
  </si>
  <si>
    <t>2.36,256</t>
  </si>
  <si>
    <t>A</t>
  </si>
  <si>
    <t>2.54,202</t>
  </si>
  <si>
    <t xml:space="preserve">Береснева Юлия </t>
  </si>
  <si>
    <t>2.28,553</t>
  </si>
  <si>
    <t>2.36,309</t>
  </si>
  <si>
    <t>2.54,292</t>
  </si>
  <si>
    <t>Козулина Людмила</t>
  </si>
  <si>
    <t>2.36,534</t>
  </si>
  <si>
    <t>2.27,021</t>
  </si>
  <si>
    <t>2.54,643</t>
  </si>
  <si>
    <t>Чжан Розалина</t>
  </si>
  <si>
    <t>2.40,780</t>
  </si>
  <si>
    <t>2.27,083</t>
  </si>
  <si>
    <t>2.54,874</t>
  </si>
  <si>
    <t xml:space="preserve">Снегирёва Екатерина </t>
  </si>
  <si>
    <t>2.30,629</t>
  </si>
  <si>
    <t>2.32,395</t>
  </si>
  <si>
    <t>2.54,958</t>
  </si>
  <si>
    <t xml:space="preserve">Данилова Анастасия </t>
  </si>
  <si>
    <t>2.37,518</t>
  </si>
  <si>
    <t>2.33,019</t>
  </si>
  <si>
    <t>2.55,420</t>
  </si>
  <si>
    <t>Андреева Варвара</t>
  </si>
  <si>
    <t>2.32,272</t>
  </si>
  <si>
    <t>2.27,247</t>
  </si>
  <si>
    <t>B</t>
  </si>
  <si>
    <t>2.32,100</t>
  </si>
  <si>
    <t>Сысоева Ксения</t>
  </si>
  <si>
    <t>2.37,324</t>
  </si>
  <si>
    <t>2.33,320</t>
  </si>
  <si>
    <t>2.32,349</t>
  </si>
  <si>
    <t>Жеганова Анастасия</t>
  </si>
  <si>
    <t>2.36,776</t>
  </si>
  <si>
    <t>2.38,879</t>
  </si>
  <si>
    <t>2.32,557</t>
  </si>
  <si>
    <t>Середа Анастасия</t>
  </si>
  <si>
    <t>2.42,900</t>
  </si>
  <si>
    <t>2.33,142</t>
  </si>
  <si>
    <t>2.32,589</t>
  </si>
  <si>
    <t xml:space="preserve">Захарова Виктория </t>
  </si>
  <si>
    <t>2.52,927</t>
  </si>
  <si>
    <t>2.28,791</t>
  </si>
  <si>
    <t>2.32,917</t>
  </si>
  <si>
    <t>Лаврентьева Инна</t>
  </si>
  <si>
    <t>2.53,149</t>
  </si>
  <si>
    <t>2.37,768</t>
  </si>
  <si>
    <t>2.44,000</t>
  </si>
  <si>
    <t>Вострикова Анна</t>
  </si>
  <si>
    <t>2.33,535</t>
  </si>
  <si>
    <t>2.33,514</t>
  </si>
  <si>
    <t>Евлоева Алина</t>
  </si>
  <si>
    <t>2.32,360</t>
  </si>
  <si>
    <t>2.33,866</t>
  </si>
  <si>
    <t xml:space="preserve">Старикова Кристина </t>
  </si>
  <si>
    <t>5 ADV</t>
  </si>
  <si>
    <t>2.39,074</t>
  </si>
  <si>
    <t xml:space="preserve">Юшина Елизавета </t>
  </si>
  <si>
    <t>2.33,792</t>
  </si>
  <si>
    <t>2.40,111</t>
  </si>
  <si>
    <t xml:space="preserve">Мазалова Анна </t>
  </si>
  <si>
    <t>2.41,265</t>
  </si>
  <si>
    <t>Голубева Ева</t>
  </si>
  <si>
    <t>Калининградская область</t>
  </si>
  <si>
    <t>2.45,167</t>
  </si>
  <si>
    <t>Голубева Мария</t>
  </si>
  <si>
    <t>2.39,916</t>
  </si>
  <si>
    <t>2.41,150</t>
  </si>
  <si>
    <t xml:space="preserve">Насыбулина Полина </t>
  </si>
  <si>
    <t>2.32,528</t>
  </si>
  <si>
    <t>2.37,431</t>
  </si>
  <si>
    <t xml:space="preserve">Пец Василиса </t>
  </si>
  <si>
    <t>2.34,063</t>
  </si>
  <si>
    <t>2.36,198</t>
  </si>
  <si>
    <t xml:space="preserve">Смирнова Виктория </t>
  </si>
  <si>
    <t>2.53,334</t>
  </si>
  <si>
    <t>2.48,509</t>
  </si>
  <si>
    <t>Серегина Елена</t>
  </si>
  <si>
    <t>2.53,441</t>
  </si>
  <si>
    <t>2.36,875</t>
  </si>
  <si>
    <t>Волынцева Виктория</t>
  </si>
  <si>
    <t>2.40,432</t>
  </si>
  <si>
    <t>2.37,567</t>
  </si>
  <si>
    <t>Мухаметзянова Эвелина</t>
  </si>
  <si>
    <t>2.37,569</t>
  </si>
  <si>
    <t>2.48,865</t>
  </si>
  <si>
    <t>Борисенкова Елизавета</t>
  </si>
  <si>
    <t>2.40,612</t>
  </si>
  <si>
    <t>2.37,925</t>
  </si>
  <si>
    <t>Зайцева Татьяна</t>
  </si>
  <si>
    <t>2.42,512</t>
  </si>
  <si>
    <t>2.48,958</t>
  </si>
  <si>
    <t>Исхакова Екатерина</t>
  </si>
  <si>
    <t>2.39,593</t>
  </si>
  <si>
    <t>2.37,904</t>
  </si>
  <si>
    <t>Митрофанова Варвара</t>
  </si>
  <si>
    <t>2.45,227</t>
  </si>
  <si>
    <t>2.38,619</t>
  </si>
  <si>
    <t>Мамаева Диана</t>
  </si>
  <si>
    <t>2.37,195</t>
  </si>
  <si>
    <t>2.38,877</t>
  </si>
  <si>
    <t xml:space="preserve">Мажар Виктория </t>
  </si>
  <si>
    <t>2.43,223</t>
  </si>
  <si>
    <t>2.49,667</t>
  </si>
  <si>
    <t>Ботяновская Софья</t>
  </si>
  <si>
    <t>2.38,446</t>
  </si>
  <si>
    <t>2.39,096</t>
  </si>
  <si>
    <t xml:space="preserve">Букарева Дарья </t>
  </si>
  <si>
    <t>2.42,739</t>
  </si>
  <si>
    <t>2.38,737</t>
  </si>
  <si>
    <t xml:space="preserve">Богачева Елизавета </t>
  </si>
  <si>
    <t>2.57,370</t>
  </si>
  <si>
    <t>2.59,578</t>
  </si>
  <si>
    <t xml:space="preserve">Сысоева Олеся </t>
  </si>
  <si>
    <t>2.37,340</t>
  </si>
  <si>
    <t>Тараканова Екатерина</t>
  </si>
  <si>
    <t>2.51,043</t>
  </si>
  <si>
    <t>2.41,118</t>
  </si>
  <si>
    <t>Артамонова Анастасия</t>
  </si>
  <si>
    <t>2.46,402</t>
  </si>
  <si>
    <t>2.39,430</t>
  </si>
  <si>
    <t xml:space="preserve">Федякина Эвелина </t>
  </si>
  <si>
    <t>2.41,930</t>
  </si>
  <si>
    <t>2.45,696</t>
  </si>
  <si>
    <t xml:space="preserve">Константинова Анастасия </t>
  </si>
  <si>
    <t>2.53,870</t>
  </si>
  <si>
    <t>2.42,281</t>
  </si>
  <si>
    <t>Брагинец Анастасия</t>
  </si>
  <si>
    <t>3(2)</t>
  </si>
  <si>
    <t>2.42,564</t>
  </si>
  <si>
    <t>Олейникова Мария</t>
  </si>
  <si>
    <t>2.39,660</t>
  </si>
  <si>
    <t>2.43,839</t>
  </si>
  <si>
    <t>Острякова Татьяна</t>
  </si>
  <si>
    <t>2.57,630</t>
  </si>
  <si>
    <t>2.44,534</t>
  </si>
  <si>
    <t>Зиновьева Дарья</t>
  </si>
  <si>
    <t>2.45,880</t>
  </si>
  <si>
    <t>2.46,113</t>
  </si>
  <si>
    <t xml:space="preserve">Андреевская Анна </t>
  </si>
  <si>
    <t>2.42,428</t>
  </si>
  <si>
    <t>2.50,356</t>
  </si>
  <si>
    <t>Малышева Маргарита</t>
  </si>
  <si>
    <t>2.48,750</t>
  </si>
  <si>
    <t>2.43,880</t>
  </si>
  <si>
    <t>Ануфриева Анна</t>
  </si>
  <si>
    <t>2.49,260</t>
  </si>
  <si>
    <t>2.46,883</t>
  </si>
  <si>
    <t>Поповская Анастасия</t>
  </si>
  <si>
    <t>2.47,890</t>
  </si>
  <si>
    <t>2.44,727</t>
  </si>
  <si>
    <t>Бирюкова Ульяна</t>
  </si>
  <si>
    <t>2.56,130</t>
  </si>
  <si>
    <t>2.47,174</t>
  </si>
  <si>
    <t>Завьялова Екатерина</t>
  </si>
  <si>
    <t>2.42,470</t>
  </si>
  <si>
    <t>2.50,477</t>
  </si>
  <si>
    <t>Миннигулова Айгуль</t>
  </si>
  <si>
    <t>2.45,330</t>
  </si>
  <si>
    <t>Шалантаева Анна</t>
  </si>
  <si>
    <t>2.42,910</t>
  </si>
  <si>
    <t>3.14,530</t>
  </si>
  <si>
    <t xml:space="preserve">Трубина Любовь </t>
  </si>
  <si>
    <t>3.02,955</t>
  </si>
  <si>
    <t xml:space="preserve">Жмакина Анна          </t>
  </si>
  <si>
    <t>2.47,390</t>
  </si>
  <si>
    <t>3.17,774</t>
  </si>
  <si>
    <t>Преснякова Снежана</t>
  </si>
  <si>
    <t>2.43,810</t>
  </si>
  <si>
    <t>Исмагилова Азалия</t>
  </si>
  <si>
    <t>2.52,200</t>
  </si>
  <si>
    <t>Доколина Аделина</t>
  </si>
</sst>
</file>

<file path=xl/styles.xml><?xml version="1.0" encoding="utf-8"?>
<styleSheet xmlns="http://schemas.openxmlformats.org/spreadsheetml/2006/main">
  <numFmts count="2">
    <numFmt numFmtId="164" formatCode="dd\.mm\.yyyy"/>
    <numFmt numFmtId="166" formatCode="m/ss.00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3" fillId="0" borderId="0"/>
  </cellStyleXfs>
  <cellXfs count="108">
    <xf numFmtId="0" fontId="0" fillId="0" borderId="0" xfId="0"/>
    <xf numFmtId="0" fontId="1" fillId="0" borderId="0" xfId="0" applyFont="1"/>
    <xf numFmtId="0" fontId="8" fillId="0" borderId="0" xfId="0" applyFont="1"/>
    <xf numFmtId="0" fontId="2" fillId="0" borderId="0" xfId="0" applyFont="1"/>
    <xf numFmtId="0" fontId="8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166" fontId="1" fillId="0" borderId="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6" fontId="1" fillId="0" borderId="18" xfId="0" applyNumberFormat="1" applyFont="1" applyFill="1" applyBorder="1" applyAlignment="1">
      <alignment horizontal="center" vertical="top"/>
    </xf>
    <xf numFmtId="164" fontId="1" fillId="2" borderId="11" xfId="3" applyNumberFormat="1" applyFont="1" applyFill="1" applyBorder="1" applyAlignment="1" applyProtection="1">
      <alignment horizontal="left" vertical="center"/>
    </xf>
    <xf numFmtId="0" fontId="4" fillId="0" borderId="11" xfId="0" applyFont="1" applyBorder="1" applyAlignment="1">
      <alignment horizontal="center" vertical="center"/>
    </xf>
    <xf numFmtId="164" fontId="1" fillId="2" borderId="11" xfId="2" applyNumberFormat="1" applyFont="1" applyFill="1" applyBorder="1" applyAlignment="1" applyProtection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3" borderId="11" xfId="2" applyNumberFormat="1" applyFont="1" applyFill="1" applyBorder="1" applyAlignment="1" applyProtection="1">
      <alignment horizontal="left"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164" fontId="1" fillId="3" borderId="11" xfId="2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2" borderId="20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166" fontId="1" fillId="0" borderId="25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2" borderId="2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2" borderId="2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166" fontId="1" fillId="0" borderId="1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0" borderId="11" xfId="1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2" borderId="11" xfId="2" applyNumberFormat="1" applyFont="1" applyFill="1" applyBorder="1" applyAlignment="1" applyProtection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2" borderId="3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166" fontId="1" fillId="0" borderId="19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Обычный" xfId="0" builtinId="0"/>
    <cellStyle name="Обычный 2" xfId="4"/>
    <cellStyle name="Обычный 2 2" xfId="3"/>
    <cellStyle name="Обычный 3 2" xfId="1"/>
    <cellStyle name="Обычный 4 2" xfId="5"/>
    <cellStyle name="Обычный 5 2" xfId="2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304800</xdr:colOff>
      <xdr:row>3</xdr:row>
      <xdr:rowOff>152400</xdr:rowOff>
    </xdr:to>
    <xdr:pic>
      <xdr:nvPicPr>
        <xdr:cNvPr id="4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647700" cy="638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0</xdr:row>
      <xdr:rowOff>38100</xdr:rowOff>
    </xdr:from>
    <xdr:to>
      <xdr:col>19</xdr:col>
      <xdr:colOff>342900</xdr:colOff>
      <xdr:row>3</xdr:row>
      <xdr:rowOff>200025</xdr:rowOff>
    </xdr:to>
    <xdr:pic>
      <xdr:nvPicPr>
        <xdr:cNvPr id="5" name="Рисунок 2" descr="ФЦПСР лого2 без фона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29750" y="381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2</xdr:col>
      <xdr:colOff>238125</xdr:colOff>
      <xdr:row>3</xdr:row>
      <xdr:rowOff>85725</xdr:rowOff>
    </xdr:to>
    <xdr:pic>
      <xdr:nvPicPr>
        <xdr:cNvPr id="4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62865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476250</xdr:colOff>
      <xdr:row>0</xdr:row>
      <xdr:rowOff>66675</xdr:rowOff>
    </xdr:from>
    <xdr:to>
      <xdr:col>19</xdr:col>
      <xdr:colOff>209550</xdr:colOff>
      <xdr:row>3</xdr:row>
      <xdr:rowOff>123825</xdr:rowOff>
    </xdr:to>
    <xdr:pic>
      <xdr:nvPicPr>
        <xdr:cNvPr id="5" name="Рисунок 2" descr="ФЦПСР лого2 без фона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91600" y="66675"/>
          <a:ext cx="7143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7;&#1072;&#1088;&#1090;&#1072;&#1082;&#1080;&#1072;&#1076;&#1072;/&#1056;&#1077;&#1079;&#1091;&#1083;&#1100;&#1090;&#1072;&#1090;&#1099;%20(&#1089;&#1090;&#1072;&#1088;&#1096;&#1080;&#1081;%20&#1074;&#1086;&#1079;&#1088;&#1072;&#1089;&#1090;)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77;&#1079;&#1091;&#1083;&#1100;&#1090;&#1072;&#1090;&#1099;%20&#1050;&#1072;&#1088;&#1080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500"/>
      <sheetName val="800"/>
      <sheetName val="1500"/>
      <sheetName val="un"/>
      <sheetName val="dev"/>
      <sheetName val="итог М"/>
      <sheetName val="итог (2)"/>
      <sheetName val="const"/>
      <sheetName val="эстаф юноши"/>
      <sheetName val="эстаф дев"/>
      <sheetName val="очки"/>
      <sheetName val="un 15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IX зимняя Спартакиада учащихся (юношеская) России 2019 год</v>
          </cell>
        </row>
        <row r="3">
          <cell r="C3" t="str">
            <v>(финальные соревнования по конькобежому спорту (дисциплина шорт-трек))</v>
          </cell>
        </row>
        <row r="4">
          <cell r="C4" t="str">
            <v>Министерство спорта Российской Федерации</v>
          </cell>
        </row>
        <row r="5">
          <cell r="C5" t="str">
            <v>Федеральное государственное  бюджетное учреждение Федеральный центр подготовки спортивного резерва</v>
          </cell>
        </row>
        <row r="7">
          <cell r="C7" t="str">
            <v>13 марта 2019  год</v>
          </cell>
        </row>
        <row r="11">
          <cell r="C11" t="str">
            <v>ЮНОШИ</v>
          </cell>
        </row>
        <row r="15">
          <cell r="C15" t="str">
            <v>1500 метров</v>
          </cell>
        </row>
        <row r="19">
          <cell r="C19" t="str">
            <v>Р.Мордовия, г.Саранск, ЛД "Саранск"</v>
          </cell>
        </row>
        <row r="20">
          <cell r="C20" t="str">
            <v>Субъект РФ</v>
          </cell>
        </row>
        <row r="45">
          <cell r="C45">
            <v>141</v>
          </cell>
        </row>
        <row r="46">
          <cell r="C46">
            <v>149</v>
          </cell>
        </row>
        <row r="47">
          <cell r="C47">
            <v>157</v>
          </cell>
        </row>
        <row r="48">
          <cell r="C48">
            <v>169</v>
          </cell>
        </row>
        <row r="49">
          <cell r="C49">
            <v>177</v>
          </cell>
        </row>
        <row r="50">
          <cell r="C50">
            <v>195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500"/>
      <sheetName val="800"/>
      <sheetName val="1500"/>
      <sheetName val="un"/>
      <sheetName val="dev"/>
      <sheetName val="итог М"/>
      <sheetName val="итог (2)"/>
      <sheetName val="дев 1500"/>
      <sheetName val="const"/>
      <sheetName val="эстаф юноши"/>
      <sheetName val="эстаф дев"/>
      <sheetName val="оч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 t="str">
            <v>IX зимняя Спартакиада учащихся (юношеская) России 2019 год</v>
          </cell>
        </row>
        <row r="4">
          <cell r="C4" t="str">
            <v>Министерство спорта Российской Федерации</v>
          </cell>
        </row>
        <row r="5">
          <cell r="C5" t="str">
            <v>Федеральное государственное  бюджетное учреждение Федеральный центр подготовки спортивного резерва</v>
          </cell>
        </row>
        <row r="7">
          <cell r="C7" t="str">
            <v>13 марта 2019  года</v>
          </cell>
        </row>
        <row r="12">
          <cell r="C12" t="str">
            <v>ДЕВУШКИ</v>
          </cell>
        </row>
        <row r="15">
          <cell r="C15" t="str">
            <v>1500 метров</v>
          </cell>
        </row>
        <row r="19">
          <cell r="C19" t="str">
            <v>Р.Мордовия, г.Саранск, ЛД "Саранск"</v>
          </cell>
        </row>
        <row r="20">
          <cell r="C20" t="str">
            <v>Субъект РФ</v>
          </cell>
        </row>
        <row r="22">
          <cell r="C22">
            <v>150</v>
          </cell>
        </row>
        <row r="23">
          <cell r="C23">
            <v>159</v>
          </cell>
        </row>
        <row r="24">
          <cell r="C24">
            <v>172</v>
          </cell>
        </row>
        <row r="25">
          <cell r="C25">
            <v>178</v>
          </cell>
        </row>
        <row r="26">
          <cell r="C26">
            <v>185</v>
          </cell>
        </row>
        <row r="27">
          <cell r="C27">
            <v>200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workbookViewId="0">
      <selection activeCell="F22" sqref="F22"/>
    </sheetView>
  </sheetViews>
  <sheetFormatPr defaultRowHeight="15"/>
  <cols>
    <col min="1" max="1" width="4.140625" customWidth="1"/>
    <col min="2" max="2" width="4.5703125" customWidth="1"/>
    <col min="3" max="3" width="23.140625" customWidth="1"/>
    <col min="4" max="4" width="21.7109375" customWidth="1"/>
    <col min="5" max="5" width="4.7109375" customWidth="1"/>
    <col min="6" max="6" width="7.7109375" customWidth="1"/>
    <col min="7" max="7" width="5" customWidth="1"/>
    <col min="8" max="8" width="4.7109375" customWidth="1"/>
    <col min="9" max="9" width="7.7109375" customWidth="1"/>
    <col min="10" max="10" width="5.28515625" customWidth="1"/>
    <col min="11" max="11" width="4.7109375" customWidth="1"/>
    <col min="12" max="12" width="7.7109375" customWidth="1"/>
    <col min="13" max="13" width="6.7109375" customWidth="1"/>
    <col min="14" max="14" width="4.7109375" customWidth="1"/>
    <col min="15" max="15" width="7.85546875" customWidth="1"/>
    <col min="16" max="16" width="6.7109375" customWidth="1"/>
    <col min="17" max="17" width="5.7109375" customWidth="1"/>
    <col min="18" max="18" width="8.42578125" customWidth="1"/>
    <col min="19" max="19" width="5.7109375" customWidth="1"/>
    <col min="20" max="20" width="6.28515625" customWidth="1"/>
  </cols>
  <sheetData>
    <row r="1" spans="1:20">
      <c r="A1" s="95" t="str">
        <f>[1]const!C4</f>
        <v>Министерство спорта Российской Федерации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>
      <c r="A2" s="96" t="str">
        <f>[1]const!C5</f>
        <v>Федеральное государственное  бюджетное учреждение Федеральный центр подготовки спортивного резерва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20.25">
      <c r="A4" s="98" t="str">
        <f>[1]const!$C$2</f>
        <v>IX зимняя Спартакиада учащихся (юношеская) России 2019 год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>
      <c r="A5" s="97" t="str">
        <f>[1]const!$C$3</f>
        <v>(финальные соревнования по конькобежому спорту (дисциплина шорт-трек))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>
      <c r="A6" s="1"/>
      <c r="B6" s="2" t="str">
        <f>[1]const!C19</f>
        <v>Р.Мордовия, г.Саранск, ЛД "Саранск"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 t="str">
        <f>[1]const!C7</f>
        <v>13 марта 2019  год</v>
      </c>
      <c r="S6" s="1"/>
      <c r="T6" s="1"/>
    </row>
    <row r="7" spans="1:20">
      <c r="A7" s="94" t="s">
        <v>59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>
      <c r="A8" s="101" t="str">
        <f>[1]const!$C$11</f>
        <v>ЮНОШИ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20">
      <c r="A9" s="102" t="s">
        <v>60</v>
      </c>
      <c r="B9" s="102" t="s">
        <v>61</v>
      </c>
      <c r="C9" s="103" t="s">
        <v>62</v>
      </c>
      <c r="D9" s="104" t="str">
        <f>[1]const!C20</f>
        <v>Субъект РФ</v>
      </c>
      <c r="E9" s="105" t="str">
        <f>[1]const!C15</f>
        <v>1500 метров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2" t="s">
        <v>63</v>
      </c>
      <c r="S9" s="102" t="s">
        <v>64</v>
      </c>
      <c r="T9" s="102" t="s">
        <v>65</v>
      </c>
    </row>
    <row r="10" spans="1:20">
      <c r="A10" s="102"/>
      <c r="B10" s="102"/>
      <c r="C10" s="103"/>
      <c r="D10" s="104"/>
      <c r="E10" s="104" t="s">
        <v>66</v>
      </c>
      <c r="F10" s="104"/>
      <c r="G10" s="104"/>
      <c r="H10" s="99" t="s">
        <v>67</v>
      </c>
      <c r="I10" s="99"/>
      <c r="J10" s="99"/>
      <c r="K10" s="99" t="s">
        <v>68</v>
      </c>
      <c r="L10" s="99"/>
      <c r="M10" s="99"/>
      <c r="N10" s="99" t="s">
        <v>69</v>
      </c>
      <c r="O10" s="99"/>
      <c r="P10" s="99"/>
      <c r="Q10" s="100" t="s">
        <v>70</v>
      </c>
      <c r="R10" s="102"/>
      <c r="S10" s="102"/>
      <c r="T10" s="102"/>
    </row>
    <row r="11" spans="1:20" ht="42.75">
      <c r="A11" s="102"/>
      <c r="B11" s="102"/>
      <c r="C11" s="103"/>
      <c r="D11" s="104"/>
      <c r="E11" s="5" t="s">
        <v>71</v>
      </c>
      <c r="F11" s="6" t="s">
        <v>72</v>
      </c>
      <c r="G11" s="5" t="s">
        <v>73</v>
      </c>
      <c r="H11" s="5" t="s">
        <v>71</v>
      </c>
      <c r="I11" s="6" t="s">
        <v>72</v>
      </c>
      <c r="J11" s="5" t="s">
        <v>73</v>
      </c>
      <c r="K11" s="5" t="s">
        <v>71</v>
      </c>
      <c r="L11" s="6" t="s">
        <v>72</v>
      </c>
      <c r="M11" s="5" t="s">
        <v>73</v>
      </c>
      <c r="N11" s="5" t="s">
        <v>71</v>
      </c>
      <c r="O11" s="6" t="s">
        <v>72</v>
      </c>
      <c r="P11" s="5" t="s">
        <v>73</v>
      </c>
      <c r="Q11" s="100"/>
      <c r="R11" s="102"/>
      <c r="S11" s="102"/>
      <c r="T11" s="102"/>
    </row>
    <row r="12" spans="1:20">
      <c r="A12" s="7">
        <v>1</v>
      </c>
      <c r="B12" s="8">
        <v>43</v>
      </c>
      <c r="C12" s="9" t="s">
        <v>14</v>
      </c>
      <c r="D12" s="10" t="s">
        <v>10</v>
      </c>
      <c r="E12" s="11">
        <v>1</v>
      </c>
      <c r="F12" s="12" t="s">
        <v>74</v>
      </c>
      <c r="G12" s="13">
        <v>2</v>
      </c>
      <c r="H12" s="14"/>
      <c r="I12" s="12"/>
      <c r="J12" s="13">
        <v>1</v>
      </c>
      <c r="K12" s="14">
        <v>2</v>
      </c>
      <c r="L12" s="12" t="s">
        <v>75</v>
      </c>
      <c r="M12" s="13">
        <v>1</v>
      </c>
      <c r="N12" s="14" t="s">
        <v>76</v>
      </c>
      <c r="O12" s="12" t="s">
        <v>77</v>
      </c>
      <c r="P12" s="13">
        <v>1</v>
      </c>
      <c r="Q12" s="15">
        <v>34</v>
      </c>
      <c r="R12" s="16">
        <f>IF(((MIN(IFERROR(VALUE(MID(F12,1,1))*60+VALUE(MID(F12,3,2))+VALUE(MID(F12,6,3))/1000,999),IFERROR(VALUE(MID(#REF!,1,1))*60+VALUE(MID(#REF!,3,2))+VALUE(MID(#REF!,6,3))/1000,999),IFERROR(VALUE(MID(I12,1,1))*60+VALUE(MID(I12,3,2))+VALUE(MID(I12,6,3))/1000,999),IFERROR(VALUE(MID(L12,1,1))*60+VALUE(MID(L12,3,2))+VALUE(MID(L12,6,3))/1000,999),IFERROR(VALUE(MID(O12,1,1))*60+VALUE(MID(O12,3,2))+VALUE(MID(O12,6,3))/1000,999)))/86400)=999/86400,"",(MIN(IFERROR(VALUE(MID(F12,1,1))*60+VALUE(MID(F12,3,2))+VALUE(MID(F12,6,3))/1000,999),IFERROR(VALUE(MID(#REF!,1,1))*60+VALUE(MID(#REF!,3,2))+VALUE(MID(#REF!,6,3))/1000,999),IFERROR(VALUE(MID(I12,1,1))*60+VALUE(MID(I12,3,2))+VALUE(MID(I12,6,3))/1000,999),IFERROR(VALUE(MID(L12,1,1))*60+VALUE(MID(L12,3,2))+VALUE(MID(L12,6,3))/1000,999),IFERROR(VALUE(MID(O12,1,1))*60+VALUE(MID(O12,3,2))+VALUE(MID(O12,6,3))/1000,999)))/86400)</f>
        <v>1.7425925925925927E-3</v>
      </c>
      <c r="S12" s="17" t="str">
        <f t="shared" ref="S12:S43" si="0">IF(R12&lt;=M1500MS/86400,"МС",IF(R12&lt;=M1500KMS/86400,"КМС",IF(R12&lt;=M15001r/86400,"1р",IF(R12&lt;=M15002r/86400,"2р",IF(R12&lt;=M15003r/86400,"3р",IF(R12&lt;=M15001u/86400,"1ю",""))))))</f>
        <v>1р</v>
      </c>
      <c r="T12" s="18">
        <v>170</v>
      </c>
    </row>
    <row r="13" spans="1:20">
      <c r="A13" s="19">
        <v>2</v>
      </c>
      <c r="B13" s="20">
        <v>40</v>
      </c>
      <c r="C13" s="21" t="s">
        <v>34</v>
      </c>
      <c r="D13" s="22" t="s">
        <v>10</v>
      </c>
      <c r="E13" s="23">
        <v>9</v>
      </c>
      <c r="F13" s="24" t="s">
        <v>78</v>
      </c>
      <c r="G13" s="25">
        <v>1</v>
      </c>
      <c r="H13" s="26"/>
      <c r="I13" s="24"/>
      <c r="J13" s="25">
        <v>1</v>
      </c>
      <c r="K13" s="26">
        <v>3</v>
      </c>
      <c r="L13" s="24" t="s">
        <v>79</v>
      </c>
      <c r="M13" s="25">
        <v>1</v>
      </c>
      <c r="N13" s="26" t="s">
        <v>76</v>
      </c>
      <c r="O13" s="24" t="s">
        <v>77</v>
      </c>
      <c r="P13" s="25">
        <v>2</v>
      </c>
      <c r="Q13" s="27">
        <v>21</v>
      </c>
      <c r="R13" s="16">
        <f>IF(((MIN(IFERROR(VALUE(MID(F13,1,1))*60+VALUE(MID(F13,3,2))+VALUE(MID(F13,6,3))/1000,999),IFERROR(VALUE(MID(#REF!,1,1))*60+VALUE(MID(#REF!,3,2))+VALUE(MID(#REF!,6,3))/1000,999),IFERROR(VALUE(MID(I13,1,1))*60+VALUE(MID(I13,3,2))+VALUE(MID(I13,6,3))/1000,999),IFERROR(VALUE(MID(L13,1,1))*60+VALUE(MID(L13,3,2))+VALUE(MID(L13,6,3))/1000,999),IFERROR(VALUE(MID(O13,1,1))*60+VALUE(MID(O13,3,2))+VALUE(MID(O13,6,3))/1000,999)))/86400)=999/86400,"",(MIN(IFERROR(VALUE(MID(F13,1,1))*60+VALUE(MID(F13,3,2))+VALUE(MID(F13,6,3))/1000,999),IFERROR(VALUE(MID(#REF!,1,1))*60+VALUE(MID(#REF!,3,2))+VALUE(MID(#REF!,6,3))/1000,999),IFERROR(VALUE(MID(I13,1,1))*60+VALUE(MID(I13,3,2))+VALUE(MID(I13,6,3))/1000,999),IFERROR(VALUE(MID(L13,1,1))*60+VALUE(MID(L13,3,2))+VALUE(MID(L13,6,3))/1000,999),IFERROR(VALUE(MID(O13,1,1))*60+VALUE(MID(O13,3,2))+VALUE(MID(O13,6,3))/1000,999)))/86400)</f>
        <v>1.6806134259259261E-3</v>
      </c>
      <c r="S13" s="28" t="str">
        <f t="shared" si="0"/>
        <v>КМС</v>
      </c>
      <c r="T13" s="29">
        <v>158</v>
      </c>
    </row>
    <row r="14" spans="1:20">
      <c r="A14" s="19">
        <v>3</v>
      </c>
      <c r="B14" s="30">
        <v>60</v>
      </c>
      <c r="C14" s="22" t="s">
        <v>48</v>
      </c>
      <c r="D14" s="21" t="s">
        <v>5</v>
      </c>
      <c r="E14" s="23">
        <v>5</v>
      </c>
      <c r="F14" s="24" t="s">
        <v>80</v>
      </c>
      <c r="G14" s="25">
        <v>2</v>
      </c>
      <c r="H14" s="26"/>
      <c r="I14" s="24"/>
      <c r="J14" s="25">
        <v>1</v>
      </c>
      <c r="K14" s="26">
        <v>3</v>
      </c>
      <c r="L14" s="24" t="s">
        <v>81</v>
      </c>
      <c r="M14" s="25">
        <v>2</v>
      </c>
      <c r="N14" s="26" t="s">
        <v>76</v>
      </c>
      <c r="O14" s="24" t="s">
        <v>77</v>
      </c>
      <c r="P14" s="25">
        <v>3</v>
      </c>
      <c r="Q14" s="27">
        <v>13</v>
      </c>
      <c r="R14" s="31">
        <f>IF(((MIN(IFERROR(VALUE(MID(F14,1,1))*60+VALUE(MID(F14,3,2))+VALUE(MID(F14,6,3))/1000,999),IFERROR(VALUE(MID(#REF!,1,1))*60+VALUE(MID(#REF!,3,2))+VALUE(MID(#REF!,6,3))/1000,999),IFERROR(VALUE(MID(I14,1,1))*60+VALUE(MID(I14,3,2))+VALUE(MID(I14,6,3))/1000,999),IFERROR(VALUE(MID(L14,1,1))*60+VALUE(MID(L14,3,2))+VALUE(MID(L14,6,3))/1000,999),IFERROR(VALUE(MID(O14,1,1))*60+VALUE(MID(O14,3,2))+VALUE(MID(O14,6,3))/1000,999)))/86400)=999/86400,"",(MIN(IFERROR(VALUE(MID(F14,1,1))*60+VALUE(MID(F14,3,2))+VALUE(MID(F14,6,3))/1000,999),IFERROR(VALUE(MID(#REF!,1,1))*60+VALUE(MID(#REF!,3,2))+VALUE(MID(#REF!,6,3))/1000,999),IFERROR(VALUE(MID(I14,1,1))*60+VALUE(MID(I14,3,2))+VALUE(MID(I14,6,3))/1000,999),IFERROR(VALUE(MID(L14,1,1))*60+VALUE(MID(L14,3,2))+VALUE(MID(L14,6,3))/1000,999),IFERROR(VALUE(MID(O14,1,1))*60+VALUE(MID(O14,3,2))+VALUE(MID(O14,6,3))/1000,999)))/86400)</f>
        <v>1.6867939814814816E-3</v>
      </c>
      <c r="S14" s="28" t="str">
        <f t="shared" si="0"/>
        <v>КМС</v>
      </c>
      <c r="T14" s="29">
        <v>148</v>
      </c>
    </row>
    <row r="15" spans="1:20">
      <c r="A15" s="19">
        <v>4</v>
      </c>
      <c r="B15" s="20">
        <v>54</v>
      </c>
      <c r="C15" s="32" t="s">
        <v>55</v>
      </c>
      <c r="D15" s="22" t="s">
        <v>8</v>
      </c>
      <c r="E15" s="23">
        <v>9</v>
      </c>
      <c r="F15" s="24" t="s">
        <v>82</v>
      </c>
      <c r="G15" s="25">
        <v>2</v>
      </c>
      <c r="H15" s="26"/>
      <c r="I15" s="24"/>
      <c r="J15" s="25">
        <v>1</v>
      </c>
      <c r="K15" s="26">
        <v>1</v>
      </c>
      <c r="L15" s="24" t="s">
        <v>83</v>
      </c>
      <c r="M15" s="25">
        <v>1</v>
      </c>
      <c r="N15" s="26" t="s">
        <v>76</v>
      </c>
      <c r="O15" s="24" t="s">
        <v>77</v>
      </c>
      <c r="P15" s="25">
        <v>4</v>
      </c>
      <c r="Q15" s="27">
        <v>8</v>
      </c>
      <c r="R15" s="31">
        <f>IF(((MIN(IFERROR(VALUE(MID(F15,1,1))*60+VALUE(MID(F15,3,2))+VALUE(MID(F15,6,3))/1000,999),IFERROR(VALUE(MID(#REF!,1,1))*60+VALUE(MID(#REF!,3,2))+VALUE(MID(#REF!,6,3))/1000,999),IFERROR(VALUE(MID(I15,1,1))*60+VALUE(MID(I15,3,2))+VALUE(MID(I15,6,3))/1000,999),IFERROR(VALUE(MID(L15,1,1))*60+VALUE(MID(L15,3,2))+VALUE(MID(L15,6,3))/1000,999),IFERROR(VALUE(MID(O15,1,1))*60+VALUE(MID(O15,3,2))+VALUE(MID(O15,6,3))/1000,999)))/86400)=999/86400,"",(MIN(IFERROR(VALUE(MID(F15,1,1))*60+VALUE(MID(F15,3,2))+VALUE(MID(F15,6,3))/1000,999),IFERROR(VALUE(MID(#REF!,1,1))*60+VALUE(MID(#REF!,3,2))+VALUE(MID(#REF!,6,3))/1000,999),IFERROR(VALUE(MID(I15,1,1))*60+VALUE(MID(I15,3,2))+VALUE(MID(I15,6,3))/1000,999),IFERROR(VALUE(MID(L15,1,1))*60+VALUE(MID(L15,3,2))+VALUE(MID(L15,6,3))/1000,999),IFERROR(VALUE(MID(O15,1,1))*60+VALUE(MID(O15,3,2))+VALUE(MID(O15,6,3))/1000,999)))/86400)</f>
        <v>1.7874074074074073E-3</v>
      </c>
      <c r="S15" s="28" t="str">
        <f t="shared" si="0"/>
        <v>1р</v>
      </c>
      <c r="T15" s="29">
        <v>139</v>
      </c>
    </row>
    <row r="16" spans="1:20">
      <c r="A16" s="19">
        <v>5</v>
      </c>
      <c r="B16" s="20">
        <v>5</v>
      </c>
      <c r="C16" s="22" t="s">
        <v>45</v>
      </c>
      <c r="D16" s="22" t="s">
        <v>44</v>
      </c>
      <c r="E16" s="23">
        <v>1</v>
      </c>
      <c r="F16" s="24" t="s">
        <v>84</v>
      </c>
      <c r="G16" s="25">
        <v>1</v>
      </c>
      <c r="H16" s="26"/>
      <c r="I16" s="24"/>
      <c r="J16" s="25">
        <v>1</v>
      </c>
      <c r="K16" s="26">
        <v>2</v>
      </c>
      <c r="L16" s="24" t="s">
        <v>85</v>
      </c>
      <c r="M16" s="25">
        <v>2</v>
      </c>
      <c r="N16" s="26" t="s">
        <v>76</v>
      </c>
      <c r="O16" s="24" t="s">
        <v>77</v>
      </c>
      <c r="P16" s="25">
        <v>5</v>
      </c>
      <c r="Q16" s="27">
        <v>5</v>
      </c>
      <c r="R16" s="31">
        <f>IF(((MIN(IFERROR(VALUE(MID(F16,1,1))*60+VALUE(MID(F16,3,2))+VALUE(MID(F16,6,3))/1000,999),IFERROR(VALUE(MID(#REF!,1,1))*60+VALUE(MID(#REF!,3,2))+VALUE(MID(#REF!,6,3))/1000,999),IFERROR(VALUE(MID(I16,1,1))*60+VALUE(MID(I16,3,2))+VALUE(MID(I16,6,3))/1000,999),IFERROR(VALUE(MID(L16,1,1))*60+VALUE(MID(L16,3,2))+VALUE(MID(L16,6,3))/1000,999),IFERROR(VALUE(MID(O16,1,1))*60+VALUE(MID(O16,3,2))+VALUE(MID(O16,6,3))/1000,999)))/86400)=999/86400,"",(MIN(IFERROR(VALUE(MID(F16,1,1))*60+VALUE(MID(F16,3,2))+VALUE(MID(F16,6,3))/1000,999),IFERROR(VALUE(MID(#REF!,1,1))*60+VALUE(MID(#REF!,3,2))+VALUE(MID(#REF!,6,3))/1000,999),IFERROR(VALUE(MID(I16,1,1))*60+VALUE(MID(I16,3,2))+VALUE(MID(I16,6,3))/1000,999),IFERROR(VALUE(MID(L16,1,1))*60+VALUE(MID(L16,3,2))+VALUE(MID(L16,6,3))/1000,999),IFERROR(VALUE(MID(O16,1,1))*60+VALUE(MID(O16,3,2))+VALUE(MID(O16,6,3))/1000,999)))/86400)</f>
        <v>1.739351851851852E-3</v>
      </c>
      <c r="S16" s="28" t="str">
        <f t="shared" si="0"/>
        <v>1р</v>
      </c>
      <c r="T16" s="29">
        <v>131</v>
      </c>
    </row>
    <row r="17" spans="1:20">
      <c r="A17" s="19">
        <v>6</v>
      </c>
      <c r="B17" s="20">
        <v>42</v>
      </c>
      <c r="C17" s="21" t="s">
        <v>9</v>
      </c>
      <c r="D17" s="22" t="s">
        <v>10</v>
      </c>
      <c r="E17" s="23">
        <v>7</v>
      </c>
      <c r="F17" s="24" t="s">
        <v>86</v>
      </c>
      <c r="G17" s="25">
        <v>2</v>
      </c>
      <c r="H17" s="26"/>
      <c r="I17" s="24"/>
      <c r="J17" s="25">
        <v>1</v>
      </c>
      <c r="K17" s="26">
        <v>1</v>
      </c>
      <c r="L17" s="24" t="s">
        <v>87</v>
      </c>
      <c r="M17" s="25">
        <v>2</v>
      </c>
      <c r="N17" s="26" t="s">
        <v>76</v>
      </c>
      <c r="O17" s="24" t="s">
        <v>77</v>
      </c>
      <c r="P17" s="25">
        <v>6</v>
      </c>
      <c r="Q17" s="27">
        <v>3</v>
      </c>
      <c r="R17" s="31">
        <f>IF(((MIN(IFERROR(VALUE(MID(F17,1,1))*60+VALUE(MID(F17,3,2))+VALUE(MID(F17,6,3))/1000,999),IFERROR(VALUE(MID(#REF!,1,1))*60+VALUE(MID(#REF!,3,2))+VALUE(MID(#REF!,6,3))/1000,999),IFERROR(VALUE(MID(I17,1,1))*60+VALUE(MID(I17,3,2))+VALUE(MID(I17,6,3))/1000,999),IFERROR(VALUE(MID(L17,1,1))*60+VALUE(MID(L17,3,2))+VALUE(MID(L17,6,3))/1000,999),IFERROR(VALUE(MID(O17,1,1))*60+VALUE(MID(O17,3,2))+VALUE(MID(O17,6,3))/1000,999)))/86400)=999/86400,"",(MIN(IFERROR(VALUE(MID(F17,1,1))*60+VALUE(MID(F17,3,2))+VALUE(MID(F17,6,3))/1000,999),IFERROR(VALUE(MID(#REF!,1,1))*60+VALUE(MID(#REF!,3,2))+VALUE(MID(#REF!,6,3))/1000,999),IFERROR(VALUE(MID(I17,1,1))*60+VALUE(MID(I17,3,2))+VALUE(MID(I17,6,3))/1000,999),IFERROR(VALUE(MID(L17,1,1))*60+VALUE(MID(L17,3,2))+VALUE(MID(L17,6,3))/1000,999),IFERROR(VALUE(MID(O17,1,1))*60+VALUE(MID(O17,3,2))+VALUE(MID(O17,6,3))/1000,999)))/86400)</f>
        <v>1.7407754629629628E-3</v>
      </c>
      <c r="S17" s="28" t="str">
        <f t="shared" si="0"/>
        <v>1р</v>
      </c>
      <c r="T17" s="29">
        <v>124</v>
      </c>
    </row>
    <row r="18" spans="1:20">
      <c r="A18" s="19">
        <v>7</v>
      </c>
      <c r="B18" s="33">
        <v>59</v>
      </c>
      <c r="C18" s="22" t="s">
        <v>29</v>
      </c>
      <c r="D18" s="21" t="s">
        <v>5</v>
      </c>
      <c r="E18" s="23">
        <v>7</v>
      </c>
      <c r="F18" s="24" t="s">
        <v>88</v>
      </c>
      <c r="G18" s="25">
        <v>1</v>
      </c>
      <c r="H18" s="26"/>
      <c r="I18" s="24"/>
      <c r="J18" s="25">
        <v>1</v>
      </c>
      <c r="K18" s="26">
        <v>3</v>
      </c>
      <c r="L18" s="24" t="s">
        <v>89</v>
      </c>
      <c r="M18" s="25">
        <v>3</v>
      </c>
      <c r="N18" s="26" t="s">
        <v>90</v>
      </c>
      <c r="O18" s="24" t="s">
        <v>91</v>
      </c>
      <c r="P18" s="25">
        <v>1</v>
      </c>
      <c r="Q18" s="27"/>
      <c r="R18" s="31">
        <f>IF(((MIN(IFERROR(VALUE(MID(F18,1,1))*60+VALUE(MID(F18,3,2))+VALUE(MID(F18,6,3))/1000,999),IFERROR(VALUE(MID(#REF!,1,1))*60+VALUE(MID(#REF!,3,2))+VALUE(MID(#REF!,6,3))/1000,999),IFERROR(VALUE(MID(I18,1,1))*60+VALUE(MID(I18,3,2))+VALUE(MID(I18,6,3))/1000,999),IFERROR(VALUE(MID(L18,1,1))*60+VALUE(MID(L18,3,2))+VALUE(MID(L18,6,3))/1000,999),IFERROR(VALUE(MID(O18,1,1))*60+VALUE(MID(O18,3,2))+VALUE(MID(O18,6,3))/1000,999)))/86400)=999/86400,"",(MIN(IFERROR(VALUE(MID(F18,1,1))*60+VALUE(MID(F18,3,2))+VALUE(MID(F18,6,3))/1000,999),IFERROR(VALUE(MID(#REF!,1,1))*60+VALUE(MID(#REF!,3,2))+VALUE(MID(#REF!,6,3))/1000,999),IFERROR(VALUE(MID(I18,1,1))*60+VALUE(MID(I18,3,2))+VALUE(MID(I18,6,3))/1000,999),IFERROR(VALUE(MID(L18,1,1))*60+VALUE(MID(L18,3,2))+VALUE(MID(L18,6,3))/1000,999),IFERROR(VALUE(MID(O18,1,1))*60+VALUE(MID(O18,3,2))+VALUE(MID(O18,6,3))/1000,999)))/86400)</f>
        <v>1.7066782407407406E-3</v>
      </c>
      <c r="S18" s="28" t="str">
        <f t="shared" si="0"/>
        <v>КМС</v>
      </c>
      <c r="T18" s="29">
        <v>117</v>
      </c>
    </row>
    <row r="19" spans="1:20">
      <c r="A19" s="19">
        <v>8</v>
      </c>
      <c r="B19" s="20">
        <v>49</v>
      </c>
      <c r="C19" s="22" t="s">
        <v>46</v>
      </c>
      <c r="D19" s="22" t="s">
        <v>20</v>
      </c>
      <c r="E19" s="23">
        <v>3</v>
      </c>
      <c r="F19" s="24" t="s">
        <v>92</v>
      </c>
      <c r="G19" s="25">
        <v>2</v>
      </c>
      <c r="H19" s="26"/>
      <c r="I19" s="24"/>
      <c r="J19" s="25">
        <v>1</v>
      </c>
      <c r="K19" s="26">
        <v>2</v>
      </c>
      <c r="L19" s="24" t="s">
        <v>93</v>
      </c>
      <c r="M19" s="25">
        <v>3</v>
      </c>
      <c r="N19" s="26" t="s">
        <v>90</v>
      </c>
      <c r="O19" s="24" t="s">
        <v>94</v>
      </c>
      <c r="P19" s="25">
        <v>2</v>
      </c>
      <c r="Q19" s="27"/>
      <c r="R19" s="31">
        <f>IF(((MIN(IFERROR(VALUE(MID(F19,1,1))*60+VALUE(MID(F19,3,2))+VALUE(MID(F19,6,3))/1000,999),IFERROR(VALUE(MID(#REF!,1,1))*60+VALUE(MID(#REF!,3,2))+VALUE(MID(#REF!,6,3))/1000,999),IFERROR(VALUE(MID(I19,1,1))*60+VALUE(MID(I19,3,2))+VALUE(MID(I19,6,3))/1000,999),IFERROR(VALUE(MID(L19,1,1))*60+VALUE(MID(L19,3,2))+VALUE(MID(L19,6,3))/1000,999),IFERROR(VALUE(MID(O19,1,1))*60+VALUE(MID(O19,3,2))+VALUE(MID(O19,6,3))/1000,999)))/86400)=999/86400,"",(MIN(IFERROR(VALUE(MID(F19,1,1))*60+VALUE(MID(F19,3,2))+VALUE(MID(F19,6,3))/1000,999),IFERROR(VALUE(MID(#REF!,1,1))*60+VALUE(MID(#REF!,3,2))+VALUE(MID(#REF!,6,3))/1000,999),IFERROR(VALUE(MID(I19,1,1))*60+VALUE(MID(I19,3,2))+VALUE(MID(I19,6,3))/1000,999),IFERROR(VALUE(MID(L19,1,1))*60+VALUE(MID(L19,3,2))+VALUE(MID(L19,6,3))/1000,999),IFERROR(VALUE(MID(O19,1,1))*60+VALUE(MID(O19,3,2))+VALUE(MID(O19,6,3))/1000,999)))/86400)</f>
        <v>1.7437499999999999E-3</v>
      </c>
      <c r="S19" s="28" t="str">
        <f t="shared" si="0"/>
        <v>1р</v>
      </c>
      <c r="T19" s="29">
        <v>111</v>
      </c>
    </row>
    <row r="20" spans="1:20">
      <c r="A20" s="19">
        <v>9</v>
      </c>
      <c r="B20" s="20">
        <v>53</v>
      </c>
      <c r="C20" s="34" t="s">
        <v>95</v>
      </c>
      <c r="D20" s="22" t="s">
        <v>8</v>
      </c>
      <c r="E20" s="23">
        <v>4</v>
      </c>
      <c r="F20" s="24" t="s">
        <v>96</v>
      </c>
      <c r="G20" s="25">
        <v>2</v>
      </c>
      <c r="H20" s="26"/>
      <c r="I20" s="24"/>
      <c r="J20" s="25">
        <v>1</v>
      </c>
      <c r="K20" s="26">
        <v>2</v>
      </c>
      <c r="L20" s="24" t="s">
        <v>97</v>
      </c>
      <c r="M20" s="25">
        <v>4</v>
      </c>
      <c r="N20" s="26" t="s">
        <v>90</v>
      </c>
      <c r="O20" s="24" t="s">
        <v>98</v>
      </c>
      <c r="P20" s="25">
        <v>3</v>
      </c>
      <c r="Q20" s="27"/>
      <c r="R20" s="31">
        <f>IF(((MIN(IFERROR(VALUE(MID(F20,1,1))*60+VALUE(MID(F20,3,2))+VALUE(MID(F20,6,3))/1000,999),IFERROR(VALUE(MID(#REF!,1,1))*60+VALUE(MID(#REF!,3,2))+VALUE(MID(#REF!,6,3))/1000,999),IFERROR(VALUE(MID(I20,1,1))*60+VALUE(MID(I20,3,2))+VALUE(MID(I20,6,3))/1000,999),IFERROR(VALUE(MID(L20,1,1))*60+VALUE(MID(L20,3,2))+VALUE(MID(L20,6,3))/1000,999),IFERROR(VALUE(MID(O20,1,1))*60+VALUE(MID(O20,3,2))+VALUE(MID(O20,6,3))/1000,999)))/86400)=999/86400,"",(MIN(IFERROR(VALUE(MID(F20,1,1))*60+VALUE(MID(F20,3,2))+VALUE(MID(F20,6,3))/1000,999),IFERROR(VALUE(MID(#REF!,1,1))*60+VALUE(MID(#REF!,3,2))+VALUE(MID(#REF!,6,3))/1000,999),IFERROR(VALUE(MID(I20,1,1))*60+VALUE(MID(I20,3,2))+VALUE(MID(I20,6,3))/1000,999),IFERROR(VALUE(MID(L20,1,1))*60+VALUE(MID(L20,3,2))+VALUE(MID(L20,6,3))/1000,999),IFERROR(VALUE(MID(O20,1,1))*60+VALUE(MID(O20,3,2))+VALUE(MID(O20,6,3))/1000,999)))/86400)</f>
        <v>1.7012037037037039E-3</v>
      </c>
      <c r="S20" s="28" t="str">
        <f t="shared" si="0"/>
        <v>КМС</v>
      </c>
      <c r="T20" s="29">
        <v>105</v>
      </c>
    </row>
    <row r="21" spans="1:20">
      <c r="A21" s="19">
        <v>10</v>
      </c>
      <c r="B21" s="20">
        <v>3</v>
      </c>
      <c r="C21" s="22" t="s">
        <v>56</v>
      </c>
      <c r="D21" s="22" t="s">
        <v>44</v>
      </c>
      <c r="E21" s="23">
        <v>4</v>
      </c>
      <c r="F21" s="24" t="s">
        <v>99</v>
      </c>
      <c r="G21" s="25">
        <v>1</v>
      </c>
      <c r="H21" s="26"/>
      <c r="I21" s="24"/>
      <c r="J21" s="25">
        <v>1</v>
      </c>
      <c r="K21" s="26">
        <v>1</v>
      </c>
      <c r="L21" s="24" t="s">
        <v>100</v>
      </c>
      <c r="M21" s="25">
        <v>4</v>
      </c>
      <c r="N21" s="26" t="s">
        <v>90</v>
      </c>
      <c r="O21" s="24" t="s">
        <v>101</v>
      </c>
      <c r="P21" s="25">
        <v>4</v>
      </c>
      <c r="Q21" s="27"/>
      <c r="R21" s="31">
        <f>IF(((MIN(IFERROR(VALUE(MID(F21,1,1))*60+VALUE(MID(F21,3,2))+VALUE(MID(F21,6,3))/1000,999),IFERROR(VALUE(MID(#REF!,1,1))*60+VALUE(MID(#REF!,3,2))+VALUE(MID(#REF!,6,3))/1000,999),IFERROR(VALUE(MID(I21,1,1))*60+VALUE(MID(I21,3,2))+VALUE(MID(I21,6,3))/1000,999),IFERROR(VALUE(MID(L21,1,1))*60+VALUE(MID(L21,3,2))+VALUE(MID(L21,6,3))/1000,999),IFERROR(VALUE(MID(O21,1,1))*60+VALUE(MID(O21,3,2))+VALUE(MID(O21,6,3))/1000,999)))/86400)=999/86400,"",(MIN(IFERROR(VALUE(MID(F21,1,1))*60+VALUE(MID(F21,3,2))+VALUE(MID(F21,6,3))/1000,999),IFERROR(VALUE(MID(#REF!,1,1))*60+VALUE(MID(#REF!,3,2))+VALUE(MID(#REF!,6,3))/1000,999),IFERROR(VALUE(MID(I21,1,1))*60+VALUE(MID(I21,3,2))+VALUE(MID(I21,6,3))/1000,999),IFERROR(VALUE(MID(L21,1,1))*60+VALUE(MID(L21,3,2))+VALUE(MID(L21,6,3))/1000,999),IFERROR(VALUE(MID(O21,1,1))*60+VALUE(MID(O21,3,2))+VALUE(MID(O21,6,3))/1000,999)))/86400)</f>
        <v>1.6870254629629629E-3</v>
      </c>
      <c r="S21" s="28" t="str">
        <f t="shared" si="0"/>
        <v>КМС</v>
      </c>
      <c r="T21" s="29">
        <v>100</v>
      </c>
    </row>
    <row r="22" spans="1:20">
      <c r="A22" s="19">
        <v>11</v>
      </c>
      <c r="B22" s="20">
        <v>9</v>
      </c>
      <c r="C22" s="35" t="s">
        <v>42</v>
      </c>
      <c r="D22" s="22" t="s">
        <v>1</v>
      </c>
      <c r="E22" s="23">
        <v>8</v>
      </c>
      <c r="F22" s="24" t="s">
        <v>102</v>
      </c>
      <c r="G22" s="25">
        <v>1</v>
      </c>
      <c r="H22" s="26"/>
      <c r="I22" s="24"/>
      <c r="J22" s="25">
        <v>1</v>
      </c>
      <c r="K22" s="26">
        <v>1</v>
      </c>
      <c r="L22" s="24" t="s">
        <v>103</v>
      </c>
      <c r="M22" s="25">
        <v>3</v>
      </c>
      <c r="N22" s="26" t="s">
        <v>90</v>
      </c>
      <c r="O22" s="24" t="s">
        <v>104</v>
      </c>
      <c r="P22" s="25">
        <v>5</v>
      </c>
      <c r="Q22" s="27"/>
      <c r="R22" s="31">
        <f>IF(((MIN(IFERROR(VALUE(MID(F22,1,1))*60+VALUE(MID(F22,3,2))+VALUE(MID(F22,6,3))/1000,999),IFERROR(VALUE(MID(#REF!,1,1))*60+VALUE(MID(#REF!,3,2))+VALUE(MID(#REF!,6,3))/1000,999),IFERROR(VALUE(MID(I22,1,1))*60+VALUE(MID(I22,3,2))+VALUE(MID(I22,6,3))/1000,999),IFERROR(VALUE(MID(L22,1,1))*60+VALUE(MID(L22,3,2))+VALUE(MID(L22,6,3))/1000,999),IFERROR(VALUE(MID(O22,1,1))*60+VALUE(MID(O22,3,2))+VALUE(MID(O22,6,3))/1000,999)))/86400)=999/86400,"",(MIN(IFERROR(VALUE(MID(F22,1,1))*60+VALUE(MID(F22,3,2))+VALUE(MID(F22,6,3))/1000,999),IFERROR(VALUE(MID(#REF!,1,1))*60+VALUE(MID(#REF!,3,2))+VALUE(MID(#REF!,6,3))/1000,999),IFERROR(VALUE(MID(I22,1,1))*60+VALUE(MID(I22,3,2))+VALUE(MID(I22,6,3))/1000,999),IFERROR(VALUE(MID(L22,1,1))*60+VALUE(MID(L22,3,2))+VALUE(MID(L22,6,3))/1000,999),IFERROR(VALUE(MID(O22,1,1))*60+VALUE(MID(O22,3,2))+VALUE(MID(O22,6,3))/1000,999)))/86400)</f>
        <v>1.7474537037037035E-3</v>
      </c>
      <c r="S22" s="28" t="str">
        <f t="shared" si="0"/>
        <v>1р</v>
      </c>
      <c r="T22" s="29">
        <v>95</v>
      </c>
    </row>
    <row r="23" spans="1:20">
      <c r="A23" s="19">
        <v>12</v>
      </c>
      <c r="B23" s="20">
        <v>7</v>
      </c>
      <c r="C23" s="36" t="s">
        <v>38</v>
      </c>
      <c r="D23" s="22" t="s">
        <v>1</v>
      </c>
      <c r="E23" s="23">
        <v>2</v>
      </c>
      <c r="F23" s="24" t="s">
        <v>105</v>
      </c>
      <c r="G23" s="25">
        <v>1</v>
      </c>
      <c r="H23" s="26"/>
      <c r="I23" s="24"/>
      <c r="J23" s="25">
        <v>1</v>
      </c>
      <c r="K23" s="26">
        <v>3</v>
      </c>
      <c r="L23" s="24" t="s">
        <v>106</v>
      </c>
      <c r="M23" s="25">
        <v>4</v>
      </c>
      <c r="N23" s="26" t="s">
        <v>90</v>
      </c>
      <c r="O23" s="24" t="s">
        <v>107</v>
      </c>
      <c r="P23" s="25">
        <v>6</v>
      </c>
      <c r="Q23" s="27"/>
      <c r="R23" s="31">
        <f>IF(((MIN(IFERROR(VALUE(MID(F23,1,1))*60+VALUE(MID(F23,3,2))+VALUE(MID(F23,6,3))/1000,999),IFERROR(VALUE(MID(#REF!,1,1))*60+VALUE(MID(#REF!,3,2))+VALUE(MID(#REF!,6,3))/1000,999),IFERROR(VALUE(MID(I23,1,1))*60+VALUE(MID(I23,3,2))+VALUE(MID(I23,6,3))/1000,999),IFERROR(VALUE(MID(L23,1,1))*60+VALUE(MID(L23,3,2))+VALUE(MID(L23,6,3))/1000,999),IFERROR(VALUE(MID(O23,1,1))*60+VALUE(MID(O23,3,2))+VALUE(MID(O23,6,3))/1000,999)))/86400)=999/86400,"",(MIN(IFERROR(VALUE(MID(F23,1,1))*60+VALUE(MID(F23,3,2))+VALUE(MID(F23,6,3))/1000,999),IFERROR(VALUE(MID(#REF!,1,1))*60+VALUE(MID(#REF!,3,2))+VALUE(MID(#REF!,6,3))/1000,999),IFERROR(VALUE(MID(I23,1,1))*60+VALUE(MID(I23,3,2))+VALUE(MID(I23,6,3))/1000,999),IFERROR(VALUE(MID(L23,1,1))*60+VALUE(MID(L23,3,2))+VALUE(MID(L23,6,3))/1000,999),IFERROR(VALUE(MID(O23,1,1))*60+VALUE(MID(O23,3,2))+VALUE(MID(O23,6,3))/1000,999)))/86400)</f>
        <v>1.7260648148148148E-3</v>
      </c>
      <c r="S23" s="28" t="str">
        <f t="shared" si="0"/>
        <v>1р</v>
      </c>
      <c r="T23" s="29">
        <v>90</v>
      </c>
    </row>
    <row r="24" spans="1:20">
      <c r="A24" s="19">
        <v>13</v>
      </c>
      <c r="B24" s="20">
        <v>6</v>
      </c>
      <c r="C24" s="36" t="s">
        <v>0</v>
      </c>
      <c r="D24" s="22" t="s">
        <v>1</v>
      </c>
      <c r="E24" s="23">
        <v>3</v>
      </c>
      <c r="F24" s="24" t="s">
        <v>108</v>
      </c>
      <c r="G24" s="25">
        <v>1</v>
      </c>
      <c r="H24" s="26"/>
      <c r="I24" s="24"/>
      <c r="J24" s="25">
        <v>1</v>
      </c>
      <c r="K24" s="26">
        <v>2</v>
      </c>
      <c r="L24" s="24" t="s">
        <v>109</v>
      </c>
      <c r="M24" s="25">
        <v>5</v>
      </c>
      <c r="N24" s="26"/>
      <c r="O24" s="24"/>
      <c r="P24" s="25"/>
      <c r="Q24" s="27"/>
      <c r="R24" s="31">
        <f>IF(((MIN(IFERROR(VALUE(MID(F24,1,1))*60+VALUE(MID(F24,3,2))+VALUE(MID(F24,6,3))/1000,999),IFERROR(VALUE(MID(#REF!,1,1))*60+VALUE(MID(#REF!,3,2))+VALUE(MID(#REF!,6,3))/1000,999),IFERROR(VALUE(MID(I24,1,1))*60+VALUE(MID(I24,3,2))+VALUE(MID(I24,6,3))/1000,999),IFERROR(VALUE(MID(L24,1,1))*60+VALUE(MID(L24,3,2))+VALUE(MID(L24,6,3))/1000,999),IFERROR(VALUE(MID(O24,1,1))*60+VALUE(MID(O24,3,2))+VALUE(MID(O24,6,3))/1000,999)))/86400)=999/86400,"",(MIN(IFERROR(VALUE(MID(F24,1,1))*60+VALUE(MID(F24,3,2))+VALUE(MID(F24,6,3))/1000,999),IFERROR(VALUE(MID(#REF!,1,1))*60+VALUE(MID(#REF!,3,2))+VALUE(MID(#REF!,6,3))/1000,999),IFERROR(VALUE(MID(I24,1,1))*60+VALUE(MID(I24,3,2))+VALUE(MID(I24,6,3))/1000,999),IFERROR(VALUE(MID(L24,1,1))*60+VALUE(MID(L24,3,2))+VALUE(MID(L24,6,3))/1000,999),IFERROR(VALUE(MID(O24,1,1))*60+VALUE(MID(O24,3,2))+VALUE(MID(O24,6,3))/1000,999)))/86400)</f>
        <v>1.7817013888888889E-3</v>
      </c>
      <c r="S24" s="28" t="str">
        <f t="shared" si="0"/>
        <v>1р</v>
      </c>
      <c r="T24" s="29">
        <v>85</v>
      </c>
    </row>
    <row r="25" spans="1:20">
      <c r="A25" s="19">
        <v>14</v>
      </c>
      <c r="B25" s="30">
        <v>63</v>
      </c>
      <c r="C25" s="37" t="s">
        <v>4</v>
      </c>
      <c r="D25" s="21" t="s">
        <v>5</v>
      </c>
      <c r="E25" s="23">
        <v>2</v>
      </c>
      <c r="F25" s="24" t="s">
        <v>110</v>
      </c>
      <c r="G25" s="25">
        <v>2</v>
      </c>
      <c r="H25" s="26"/>
      <c r="I25" s="24"/>
      <c r="J25" s="25">
        <v>1</v>
      </c>
      <c r="K25" s="26">
        <v>1</v>
      </c>
      <c r="L25" s="24" t="s">
        <v>111</v>
      </c>
      <c r="M25" s="25">
        <v>5</v>
      </c>
      <c r="N25" s="26"/>
      <c r="O25" s="24"/>
      <c r="P25" s="25"/>
      <c r="Q25" s="27"/>
      <c r="R25" s="31">
        <f>IF(((MIN(IFERROR(VALUE(MID(F25,1,1))*60+VALUE(MID(F25,3,2))+VALUE(MID(F25,6,3))/1000,999),IFERROR(VALUE(MID(#REF!,1,1))*60+VALUE(MID(#REF!,3,2))+VALUE(MID(#REF!,6,3))/1000,999),IFERROR(VALUE(MID(I25,1,1))*60+VALUE(MID(I25,3,2))+VALUE(MID(I25,6,3))/1000,999),IFERROR(VALUE(MID(L25,1,1))*60+VALUE(MID(L25,3,2))+VALUE(MID(L25,6,3))/1000,999),IFERROR(VALUE(MID(O25,1,1))*60+VALUE(MID(O25,3,2))+VALUE(MID(O25,6,3))/1000,999)))/86400)=999/86400,"",(MIN(IFERROR(VALUE(MID(F25,1,1))*60+VALUE(MID(F25,3,2))+VALUE(MID(F25,6,3))/1000,999),IFERROR(VALUE(MID(#REF!,1,1))*60+VALUE(MID(#REF!,3,2))+VALUE(MID(#REF!,6,3))/1000,999),IFERROR(VALUE(MID(I25,1,1))*60+VALUE(MID(I25,3,2))+VALUE(MID(I25,6,3))/1000,999),IFERROR(VALUE(MID(L25,1,1))*60+VALUE(MID(L25,3,2))+VALUE(MID(L25,6,3))/1000,999),IFERROR(VALUE(MID(O25,1,1))*60+VALUE(MID(O25,3,2))+VALUE(MID(O25,6,3))/1000,999)))/86400)</f>
        <v>1.734965277777778E-3</v>
      </c>
      <c r="S25" s="28" t="str">
        <f t="shared" si="0"/>
        <v>1р</v>
      </c>
      <c r="T25" s="29">
        <v>80</v>
      </c>
    </row>
    <row r="26" spans="1:20">
      <c r="A26" s="19">
        <v>15</v>
      </c>
      <c r="B26" s="20">
        <v>11</v>
      </c>
      <c r="C26" s="22" t="s">
        <v>15</v>
      </c>
      <c r="D26" s="21" t="s">
        <v>3</v>
      </c>
      <c r="E26" s="23">
        <v>6</v>
      </c>
      <c r="F26" s="24" t="s">
        <v>112</v>
      </c>
      <c r="G26" s="25">
        <v>2</v>
      </c>
      <c r="H26" s="26"/>
      <c r="I26" s="24"/>
      <c r="J26" s="25">
        <v>1</v>
      </c>
      <c r="K26" s="26">
        <v>3</v>
      </c>
      <c r="L26" s="24" t="s">
        <v>113</v>
      </c>
      <c r="M26" s="25">
        <v>5</v>
      </c>
      <c r="N26" s="26"/>
      <c r="O26" s="24"/>
      <c r="P26" s="25"/>
      <c r="Q26" s="27"/>
      <c r="R26" s="31">
        <f>IF(((MIN(IFERROR(VALUE(MID(F26,1,1))*60+VALUE(MID(F26,3,2))+VALUE(MID(F26,6,3))/1000,999),IFERROR(VALUE(MID(#REF!,1,1))*60+VALUE(MID(#REF!,3,2))+VALUE(MID(#REF!,6,3))/1000,999),IFERROR(VALUE(MID(I26,1,1))*60+VALUE(MID(I26,3,2))+VALUE(MID(I26,6,3))/1000,999),IFERROR(VALUE(MID(L26,1,1))*60+VALUE(MID(L26,3,2))+VALUE(MID(L26,6,3))/1000,999),IFERROR(VALUE(MID(O26,1,1))*60+VALUE(MID(O26,3,2))+VALUE(MID(O26,6,3))/1000,999)))/86400)=999/86400,"",(MIN(IFERROR(VALUE(MID(F26,1,1))*60+VALUE(MID(F26,3,2))+VALUE(MID(F26,6,3))/1000,999),IFERROR(VALUE(MID(#REF!,1,1))*60+VALUE(MID(#REF!,3,2))+VALUE(MID(#REF!,6,3))/1000,999),IFERROR(VALUE(MID(I26,1,1))*60+VALUE(MID(I26,3,2))+VALUE(MID(I26,6,3))/1000,999),IFERROR(VALUE(MID(L26,1,1))*60+VALUE(MID(L26,3,2))+VALUE(MID(L26,6,3))/1000,999),IFERROR(VALUE(MID(O26,1,1))*60+VALUE(MID(O26,3,2))+VALUE(MID(O26,6,3))/1000,999)))/86400)</f>
        <v>1.7454861111111111E-3</v>
      </c>
      <c r="S26" s="28" t="str">
        <f t="shared" si="0"/>
        <v>1р</v>
      </c>
      <c r="T26" s="29">
        <v>76</v>
      </c>
    </row>
    <row r="27" spans="1:20">
      <c r="A27" s="19">
        <v>16</v>
      </c>
      <c r="B27" s="20">
        <v>29</v>
      </c>
      <c r="C27" s="38" t="s">
        <v>30</v>
      </c>
      <c r="D27" s="22" t="s">
        <v>31</v>
      </c>
      <c r="E27" s="23">
        <v>5</v>
      </c>
      <c r="F27" s="24" t="s">
        <v>114</v>
      </c>
      <c r="G27" s="25">
        <v>1</v>
      </c>
      <c r="H27" s="26"/>
      <c r="I27" s="24"/>
      <c r="J27" s="25">
        <v>1</v>
      </c>
      <c r="K27" s="26">
        <v>2</v>
      </c>
      <c r="L27" s="24" t="s">
        <v>77</v>
      </c>
      <c r="M27" s="25">
        <v>6</v>
      </c>
      <c r="N27" s="26"/>
      <c r="O27" s="24"/>
      <c r="P27" s="25"/>
      <c r="Q27" s="27"/>
      <c r="R27" s="31">
        <f>IF(((MIN(IFERROR(VALUE(MID(F27,1,1))*60+VALUE(MID(F27,3,2))+VALUE(MID(F27,6,3))/1000,999),IFERROR(VALUE(MID(#REF!,1,1))*60+VALUE(MID(#REF!,3,2))+VALUE(MID(#REF!,6,3))/1000,999),IFERROR(VALUE(MID(I27,1,1))*60+VALUE(MID(I27,3,2))+VALUE(MID(I27,6,3))/1000,999),IFERROR(VALUE(MID(L27,1,1))*60+VALUE(MID(L27,3,2))+VALUE(MID(L27,6,3))/1000,999),IFERROR(VALUE(MID(O27,1,1))*60+VALUE(MID(O27,3,2))+VALUE(MID(O27,6,3))/1000,999)))/86400)=999/86400,"",(MIN(IFERROR(VALUE(MID(F27,1,1))*60+VALUE(MID(F27,3,2))+VALUE(MID(F27,6,3))/1000,999),IFERROR(VALUE(MID(#REF!,1,1))*60+VALUE(MID(#REF!,3,2))+VALUE(MID(#REF!,6,3))/1000,999),IFERROR(VALUE(MID(I27,1,1))*60+VALUE(MID(I27,3,2))+VALUE(MID(I27,6,3))/1000,999),IFERROR(VALUE(MID(L27,1,1))*60+VALUE(MID(L27,3,2))+VALUE(MID(L27,6,3))/1000,999),IFERROR(VALUE(MID(O27,1,1))*60+VALUE(MID(O27,3,2))+VALUE(MID(O27,6,3))/1000,999)))/86400)</f>
        <v>1.6921527777777777E-3</v>
      </c>
      <c r="S27" s="28" t="str">
        <f t="shared" si="0"/>
        <v>КМС</v>
      </c>
      <c r="T27" s="29">
        <v>72</v>
      </c>
    </row>
    <row r="28" spans="1:20">
      <c r="A28" s="19">
        <v>17</v>
      </c>
      <c r="B28" s="20">
        <v>56</v>
      </c>
      <c r="C28" s="39" t="s">
        <v>43</v>
      </c>
      <c r="D28" s="22" t="s">
        <v>8</v>
      </c>
      <c r="E28" s="23">
        <v>6</v>
      </c>
      <c r="F28" s="24" t="s">
        <v>115</v>
      </c>
      <c r="G28" s="25">
        <v>1</v>
      </c>
      <c r="H28" s="26"/>
      <c r="I28" s="24"/>
      <c r="J28" s="25">
        <v>1</v>
      </c>
      <c r="K28" s="26">
        <v>1</v>
      </c>
      <c r="L28" s="24" t="s">
        <v>116</v>
      </c>
      <c r="M28" s="25">
        <v>6</v>
      </c>
      <c r="N28" s="26"/>
      <c r="O28" s="24"/>
      <c r="P28" s="25"/>
      <c r="Q28" s="27"/>
      <c r="R28" s="31">
        <f>IF(((MIN(IFERROR(VALUE(MID(F28,1,1))*60+VALUE(MID(F28,3,2))+VALUE(MID(F28,6,3))/1000,999),IFERROR(VALUE(MID(#REF!,1,1))*60+VALUE(MID(#REF!,3,2))+VALUE(MID(#REF!,6,3))/1000,999),IFERROR(VALUE(MID(I28,1,1))*60+VALUE(MID(I28,3,2))+VALUE(MID(I28,6,3))/1000,999),IFERROR(VALUE(MID(L28,1,1))*60+VALUE(MID(L28,3,2))+VALUE(MID(L28,6,3))/1000,999),IFERROR(VALUE(MID(O28,1,1))*60+VALUE(MID(O28,3,2))+VALUE(MID(O28,6,3))/1000,999)))/86400)=999/86400,"",(MIN(IFERROR(VALUE(MID(F28,1,1))*60+VALUE(MID(F28,3,2))+VALUE(MID(F28,6,3))/1000,999),IFERROR(VALUE(MID(#REF!,1,1))*60+VALUE(MID(#REF!,3,2))+VALUE(MID(#REF!,6,3))/1000,999),IFERROR(VALUE(MID(I28,1,1))*60+VALUE(MID(I28,3,2))+VALUE(MID(I28,6,3))/1000,999),IFERROR(VALUE(MID(L28,1,1))*60+VALUE(MID(L28,3,2))+VALUE(MID(L28,6,3))/1000,999),IFERROR(VALUE(MID(O28,1,1))*60+VALUE(MID(O28,3,2))+VALUE(MID(O28,6,3))/1000,999)))/86400)</f>
        <v>1.7420717592592592E-3</v>
      </c>
      <c r="S28" s="28" t="str">
        <f t="shared" si="0"/>
        <v>1р</v>
      </c>
      <c r="T28" s="29">
        <v>68</v>
      </c>
    </row>
    <row r="29" spans="1:20">
      <c r="A29" s="19">
        <v>18</v>
      </c>
      <c r="B29" s="20">
        <v>51</v>
      </c>
      <c r="C29" s="22" t="s">
        <v>23</v>
      </c>
      <c r="D29" s="22" t="s">
        <v>20</v>
      </c>
      <c r="E29" s="23">
        <v>8</v>
      </c>
      <c r="F29" s="24" t="s">
        <v>117</v>
      </c>
      <c r="G29" s="25">
        <v>2</v>
      </c>
      <c r="H29" s="26"/>
      <c r="I29" s="24"/>
      <c r="J29" s="25">
        <v>1</v>
      </c>
      <c r="K29" s="26">
        <v>3</v>
      </c>
      <c r="L29" s="24" t="s">
        <v>118</v>
      </c>
      <c r="M29" s="25">
        <v>6</v>
      </c>
      <c r="N29" s="26"/>
      <c r="O29" s="24"/>
      <c r="P29" s="25"/>
      <c r="Q29" s="27"/>
      <c r="R29" s="31">
        <f>IF(((MIN(IFERROR(VALUE(MID(F29,1,1))*60+VALUE(MID(F29,3,2))+VALUE(MID(F29,6,3))/1000,999),IFERROR(VALUE(MID(#REF!,1,1))*60+VALUE(MID(#REF!,3,2))+VALUE(MID(#REF!,6,3))/1000,999),IFERROR(VALUE(MID(I29,1,1))*60+VALUE(MID(I29,3,2))+VALUE(MID(I29,6,3))/1000,999),IFERROR(VALUE(MID(L29,1,1))*60+VALUE(MID(L29,3,2))+VALUE(MID(L29,6,3))/1000,999),IFERROR(VALUE(MID(O29,1,1))*60+VALUE(MID(O29,3,2))+VALUE(MID(O29,6,3))/1000,999)))/86400)=999/86400,"",(MIN(IFERROR(VALUE(MID(F29,1,1))*60+VALUE(MID(F29,3,2))+VALUE(MID(F29,6,3))/1000,999),IFERROR(VALUE(MID(#REF!,1,1))*60+VALUE(MID(#REF!,3,2))+VALUE(MID(#REF!,6,3))/1000,999),IFERROR(VALUE(MID(I29,1,1))*60+VALUE(MID(I29,3,2))+VALUE(MID(I29,6,3))/1000,999),IFERROR(VALUE(MID(L29,1,1))*60+VALUE(MID(L29,3,2))+VALUE(MID(L29,6,3))/1000,999),IFERROR(VALUE(MID(O29,1,1))*60+VALUE(MID(O29,3,2))+VALUE(MID(O29,6,3))/1000,999)))/86400)</f>
        <v>1.7500925925925926E-3</v>
      </c>
      <c r="S29" s="28" t="str">
        <f t="shared" si="0"/>
        <v>1р</v>
      </c>
      <c r="T29" s="29">
        <v>64</v>
      </c>
    </row>
    <row r="30" spans="1:20">
      <c r="A30" s="19">
        <v>19</v>
      </c>
      <c r="B30" s="20">
        <v>4</v>
      </c>
      <c r="C30" s="22" t="s">
        <v>54</v>
      </c>
      <c r="D30" s="22" t="s">
        <v>44</v>
      </c>
      <c r="E30" s="23">
        <v>9</v>
      </c>
      <c r="F30" s="24" t="s">
        <v>119</v>
      </c>
      <c r="G30" s="25">
        <v>3</v>
      </c>
      <c r="H30" s="26" t="s">
        <v>120</v>
      </c>
      <c r="I30" s="24" t="s">
        <v>121</v>
      </c>
      <c r="J30" s="25">
        <v>1</v>
      </c>
      <c r="K30" s="26"/>
      <c r="L30" s="24"/>
      <c r="M30" s="25"/>
      <c r="N30" s="26"/>
      <c r="O30" s="24"/>
      <c r="P30" s="25"/>
      <c r="Q30" s="27"/>
      <c r="R30" s="31">
        <f>IF(((MIN(IFERROR(VALUE(MID(F30,1,1))*60+VALUE(MID(F30,3,2))+VALUE(MID(F30,6,3))/1000,999),IFERROR(VALUE(MID(#REF!,1,1))*60+VALUE(MID(#REF!,3,2))+VALUE(MID(#REF!,6,3))/1000,999),IFERROR(VALUE(MID(I30,1,1))*60+VALUE(MID(I30,3,2))+VALUE(MID(I30,6,3))/1000,999),IFERROR(VALUE(MID(L30,1,1))*60+VALUE(MID(L30,3,2))+VALUE(MID(L30,6,3))/1000,999),IFERROR(VALUE(MID(O30,1,1))*60+VALUE(MID(O30,3,2))+VALUE(MID(O30,6,3))/1000,999)))/86400)=999/86400,"",(MIN(IFERROR(VALUE(MID(F30,1,1))*60+VALUE(MID(F30,3,2))+VALUE(MID(F30,6,3))/1000,999),IFERROR(VALUE(MID(#REF!,1,1))*60+VALUE(MID(#REF!,3,2))+VALUE(MID(#REF!,6,3))/1000,999),IFERROR(VALUE(MID(I30,1,1))*60+VALUE(MID(I30,3,2))+VALUE(MID(I30,6,3))/1000,999),IFERROR(VALUE(MID(L30,1,1))*60+VALUE(MID(L30,3,2))+VALUE(MID(L30,6,3))/1000,999),IFERROR(VALUE(MID(O30,1,1))*60+VALUE(MID(O30,3,2))+VALUE(MID(O30,6,3))/1000,999)))/86400)</f>
        <v>1.6629166666666665E-3</v>
      </c>
      <c r="S30" s="28" t="str">
        <f t="shared" si="0"/>
        <v>КМС</v>
      </c>
      <c r="T30" s="29">
        <v>60</v>
      </c>
    </row>
    <row r="31" spans="1:20">
      <c r="A31" s="19">
        <v>20</v>
      </c>
      <c r="B31" s="30">
        <v>45</v>
      </c>
      <c r="C31" s="22" t="s">
        <v>11</v>
      </c>
      <c r="D31" s="22" t="s">
        <v>7</v>
      </c>
      <c r="E31" s="23">
        <v>8</v>
      </c>
      <c r="F31" s="24" t="s">
        <v>122</v>
      </c>
      <c r="G31" s="25">
        <v>3</v>
      </c>
      <c r="H31" s="26" t="s">
        <v>123</v>
      </c>
      <c r="I31" s="24" t="s">
        <v>124</v>
      </c>
      <c r="J31" s="25">
        <v>1</v>
      </c>
      <c r="K31" s="26"/>
      <c r="L31" s="24"/>
      <c r="M31" s="25"/>
      <c r="N31" s="26"/>
      <c r="O31" s="24"/>
      <c r="P31" s="25"/>
      <c r="Q31" s="27"/>
      <c r="R31" s="31">
        <f>IF(((MIN(IFERROR(VALUE(MID(F31,1,1))*60+VALUE(MID(F31,3,2))+VALUE(MID(F31,6,3))/1000,999),IFERROR(VALUE(MID(#REF!,1,1))*60+VALUE(MID(#REF!,3,2))+VALUE(MID(#REF!,6,3))/1000,999),IFERROR(VALUE(MID(I31,1,1))*60+VALUE(MID(I31,3,2))+VALUE(MID(I31,6,3))/1000,999),IFERROR(VALUE(MID(L31,1,1))*60+VALUE(MID(L31,3,2))+VALUE(MID(L31,6,3))/1000,999),IFERROR(VALUE(MID(O31,1,1))*60+VALUE(MID(O31,3,2))+VALUE(MID(O31,6,3))/1000,999)))/86400)=999/86400,"",(MIN(IFERROR(VALUE(MID(F31,1,1))*60+VALUE(MID(F31,3,2))+VALUE(MID(F31,6,3))/1000,999),IFERROR(VALUE(MID(#REF!,1,1))*60+VALUE(MID(#REF!,3,2))+VALUE(MID(#REF!,6,3))/1000,999),IFERROR(VALUE(MID(I31,1,1))*60+VALUE(MID(I31,3,2))+VALUE(MID(I31,6,3))/1000,999),IFERROR(VALUE(MID(L31,1,1))*60+VALUE(MID(L31,3,2))+VALUE(MID(L31,6,3))/1000,999),IFERROR(VALUE(MID(O31,1,1))*60+VALUE(MID(O31,3,2))+VALUE(MID(O31,6,3))/1000,999)))/86400)</f>
        <v>1.7523148148148148E-3</v>
      </c>
      <c r="S31" s="28" t="str">
        <f t="shared" si="0"/>
        <v>1р</v>
      </c>
      <c r="T31" s="29">
        <v>57</v>
      </c>
    </row>
    <row r="32" spans="1:20">
      <c r="A32" s="19">
        <v>21</v>
      </c>
      <c r="B32" s="33">
        <v>58</v>
      </c>
      <c r="C32" s="22" t="s">
        <v>26</v>
      </c>
      <c r="D32" s="40" t="s">
        <v>27</v>
      </c>
      <c r="E32" s="23">
        <v>3</v>
      </c>
      <c r="F32" s="24" t="s">
        <v>125</v>
      </c>
      <c r="G32" s="25">
        <v>3</v>
      </c>
      <c r="H32" s="26" t="s">
        <v>126</v>
      </c>
      <c r="I32" s="24" t="s">
        <v>127</v>
      </c>
      <c r="J32" s="25">
        <v>1</v>
      </c>
      <c r="K32" s="26"/>
      <c r="L32" s="24"/>
      <c r="M32" s="25"/>
      <c r="N32" s="26"/>
      <c r="O32" s="24"/>
      <c r="P32" s="25"/>
      <c r="Q32" s="27"/>
      <c r="R32" s="31">
        <f>IF(((MIN(IFERROR(VALUE(MID(F32,1,1))*60+VALUE(MID(F32,3,2))+VALUE(MID(F32,6,3))/1000,999),IFERROR(VALUE(MID(#REF!,1,1))*60+VALUE(MID(#REF!,3,2))+VALUE(MID(#REF!,6,3))/1000,999),IFERROR(VALUE(MID(I32,1,1))*60+VALUE(MID(I32,3,2))+VALUE(MID(I32,6,3))/1000,999),IFERROR(VALUE(MID(L32,1,1))*60+VALUE(MID(L32,3,2))+VALUE(MID(L32,6,3))/1000,999),IFERROR(VALUE(MID(O32,1,1))*60+VALUE(MID(O32,3,2))+VALUE(MID(O32,6,3))/1000,999)))/86400)=999/86400,"",(MIN(IFERROR(VALUE(MID(F32,1,1))*60+VALUE(MID(F32,3,2))+VALUE(MID(F32,6,3))/1000,999),IFERROR(VALUE(MID(#REF!,1,1))*60+VALUE(MID(#REF!,3,2))+VALUE(MID(#REF!,6,3))/1000,999),IFERROR(VALUE(MID(I32,1,1))*60+VALUE(MID(I32,3,2))+VALUE(MID(I32,6,3))/1000,999),IFERROR(VALUE(MID(L32,1,1))*60+VALUE(MID(L32,3,2))+VALUE(MID(L32,6,3))/1000,999),IFERROR(VALUE(MID(O32,1,1))*60+VALUE(MID(O32,3,2))+VALUE(MID(O32,6,3))/1000,999)))/86400)</f>
        <v>1.7936458333333333E-3</v>
      </c>
      <c r="S32" s="28" t="str">
        <f t="shared" si="0"/>
        <v>1р</v>
      </c>
      <c r="T32" s="29">
        <v>53</v>
      </c>
    </row>
    <row r="33" spans="1:20">
      <c r="A33" s="19">
        <v>22</v>
      </c>
      <c r="B33" s="20">
        <v>41</v>
      </c>
      <c r="C33" s="21" t="s">
        <v>128</v>
      </c>
      <c r="D33" s="22" t="s">
        <v>10</v>
      </c>
      <c r="E33" s="23">
        <v>5</v>
      </c>
      <c r="F33" s="24" t="s">
        <v>129</v>
      </c>
      <c r="G33" s="25">
        <v>3</v>
      </c>
      <c r="H33" s="26" t="s">
        <v>126</v>
      </c>
      <c r="I33" s="24" t="s">
        <v>130</v>
      </c>
      <c r="J33" s="25">
        <v>2</v>
      </c>
      <c r="K33" s="26"/>
      <c r="L33" s="24"/>
      <c r="M33" s="25"/>
      <c r="N33" s="26"/>
      <c r="O33" s="24"/>
      <c r="P33" s="25"/>
      <c r="Q33" s="27"/>
      <c r="R33" s="31">
        <f>IF(((MIN(IFERROR(VALUE(MID(F33,1,1))*60+VALUE(MID(F33,3,2))+VALUE(MID(F33,6,3))/1000,999),IFERROR(VALUE(MID(#REF!,1,1))*60+VALUE(MID(#REF!,3,2))+VALUE(MID(#REF!,6,3))/1000,999),IFERROR(VALUE(MID(I33,1,1))*60+VALUE(MID(I33,3,2))+VALUE(MID(I33,6,3))/1000,999),IFERROR(VALUE(MID(L33,1,1))*60+VALUE(MID(L33,3,2))+VALUE(MID(L33,6,3))/1000,999),IFERROR(VALUE(MID(O33,1,1))*60+VALUE(MID(O33,3,2))+VALUE(MID(O33,6,3))/1000,999)))/86400)=999/86400,"",(MIN(IFERROR(VALUE(MID(F33,1,1))*60+VALUE(MID(F33,3,2))+VALUE(MID(F33,6,3))/1000,999),IFERROR(VALUE(MID(#REF!,1,1))*60+VALUE(MID(#REF!,3,2))+VALUE(MID(#REF!,6,3))/1000,999),IFERROR(VALUE(MID(I33,1,1))*60+VALUE(MID(I33,3,2))+VALUE(MID(I33,6,3))/1000,999),IFERROR(VALUE(MID(L33,1,1))*60+VALUE(MID(L33,3,2))+VALUE(MID(L33,6,3))/1000,999),IFERROR(VALUE(MID(O33,1,1))*60+VALUE(MID(O33,3,2))+VALUE(MID(O33,6,3))/1000,999)))/86400)</f>
        <v>1.7152662037037039E-3</v>
      </c>
      <c r="S33" s="28" t="str">
        <f t="shared" si="0"/>
        <v>КМС</v>
      </c>
      <c r="T33" s="29">
        <v>50</v>
      </c>
    </row>
    <row r="34" spans="1:20">
      <c r="A34" s="19">
        <v>23</v>
      </c>
      <c r="B34" s="30">
        <v>47</v>
      </c>
      <c r="C34" s="22" t="s">
        <v>6</v>
      </c>
      <c r="D34" s="22" t="s">
        <v>7</v>
      </c>
      <c r="E34" s="23">
        <v>9</v>
      </c>
      <c r="F34" s="24" t="s">
        <v>131</v>
      </c>
      <c r="G34" s="25">
        <v>4</v>
      </c>
      <c r="H34" s="26" t="s">
        <v>120</v>
      </c>
      <c r="I34" s="24" t="s">
        <v>132</v>
      </c>
      <c r="J34" s="25">
        <v>2</v>
      </c>
      <c r="K34" s="26"/>
      <c r="L34" s="24"/>
      <c r="M34" s="25"/>
      <c r="N34" s="26"/>
      <c r="O34" s="24"/>
      <c r="P34" s="25"/>
      <c r="Q34" s="27"/>
      <c r="R34" s="31">
        <f>IF(((MIN(IFERROR(VALUE(MID(F34,1,1))*60+VALUE(MID(F34,3,2))+VALUE(MID(F34,6,3))/1000,999),IFERROR(VALUE(MID(#REF!,1,1))*60+VALUE(MID(#REF!,3,2))+VALUE(MID(#REF!,6,3))/1000,999),IFERROR(VALUE(MID(I34,1,1))*60+VALUE(MID(I34,3,2))+VALUE(MID(I34,6,3))/1000,999),IFERROR(VALUE(MID(L34,1,1))*60+VALUE(MID(L34,3,2))+VALUE(MID(L34,6,3))/1000,999),IFERROR(VALUE(MID(O34,1,1))*60+VALUE(MID(O34,3,2))+VALUE(MID(O34,6,3))/1000,999)))/86400)=999/86400,"",(MIN(IFERROR(VALUE(MID(F34,1,1))*60+VALUE(MID(F34,3,2))+VALUE(MID(F34,6,3))/1000,999),IFERROR(VALUE(MID(#REF!,1,1))*60+VALUE(MID(#REF!,3,2))+VALUE(MID(#REF!,6,3))/1000,999),IFERROR(VALUE(MID(I34,1,1))*60+VALUE(MID(I34,3,2))+VALUE(MID(I34,6,3))/1000,999),IFERROR(VALUE(MID(L34,1,1))*60+VALUE(MID(L34,3,2))+VALUE(MID(L34,6,3))/1000,999),IFERROR(VALUE(MID(O34,1,1))*60+VALUE(MID(O34,3,2))+VALUE(MID(O34,6,3))/1000,999)))/86400)</f>
        <v>1.6742476851851853E-3</v>
      </c>
      <c r="S34" s="28" t="str">
        <f t="shared" si="0"/>
        <v>КМС</v>
      </c>
      <c r="T34" s="29">
        <v>47</v>
      </c>
    </row>
    <row r="35" spans="1:20">
      <c r="A35" s="19">
        <v>24</v>
      </c>
      <c r="B35" s="41">
        <v>18</v>
      </c>
      <c r="C35" s="42" t="s">
        <v>22</v>
      </c>
      <c r="D35" s="21" t="s">
        <v>13</v>
      </c>
      <c r="E35" s="23">
        <v>1</v>
      </c>
      <c r="F35" s="24" t="s">
        <v>133</v>
      </c>
      <c r="G35" s="25">
        <v>4</v>
      </c>
      <c r="H35" s="26" t="s">
        <v>123</v>
      </c>
      <c r="I35" s="24" t="s">
        <v>134</v>
      </c>
      <c r="J35" s="25">
        <v>2</v>
      </c>
      <c r="K35" s="26"/>
      <c r="L35" s="24"/>
      <c r="M35" s="25"/>
      <c r="N35" s="26"/>
      <c r="O35" s="24"/>
      <c r="P35" s="25"/>
      <c r="Q35" s="27"/>
      <c r="R35" s="31">
        <f>IF(((MIN(IFERROR(VALUE(MID(F35,1,1))*60+VALUE(MID(F35,3,2))+VALUE(MID(F35,6,3))/1000,999),IFERROR(VALUE(MID(#REF!,1,1))*60+VALUE(MID(#REF!,3,2))+VALUE(MID(#REF!,6,3))/1000,999),IFERROR(VALUE(MID(I35,1,1))*60+VALUE(MID(I35,3,2))+VALUE(MID(I35,6,3))/1000,999),IFERROR(VALUE(MID(L35,1,1))*60+VALUE(MID(L35,3,2))+VALUE(MID(L35,6,3))/1000,999),IFERROR(VALUE(MID(O35,1,1))*60+VALUE(MID(O35,3,2))+VALUE(MID(O35,6,3))/1000,999)))/86400)=999/86400,"",(MIN(IFERROR(VALUE(MID(F35,1,1))*60+VALUE(MID(F35,3,2))+VALUE(MID(F35,6,3))/1000,999),IFERROR(VALUE(MID(#REF!,1,1))*60+VALUE(MID(#REF!,3,2))+VALUE(MID(#REF!,6,3))/1000,999),IFERROR(VALUE(MID(I35,1,1))*60+VALUE(MID(I35,3,2))+VALUE(MID(I35,6,3))/1000,999),IFERROR(VALUE(MID(L35,1,1))*60+VALUE(MID(L35,3,2))+VALUE(MID(L35,6,3))/1000,999),IFERROR(VALUE(MID(O35,1,1))*60+VALUE(MID(O35,3,2))+VALUE(MID(O35,6,3))/1000,999)))/86400)</f>
        <v>1.7797453703703706E-3</v>
      </c>
      <c r="S35" s="28" t="str">
        <f t="shared" si="0"/>
        <v>1р</v>
      </c>
      <c r="T35" s="29">
        <v>44</v>
      </c>
    </row>
    <row r="36" spans="1:20">
      <c r="A36" s="19">
        <v>25</v>
      </c>
      <c r="B36" s="41">
        <v>19</v>
      </c>
      <c r="C36" s="42" t="s">
        <v>16</v>
      </c>
      <c r="D36" s="21" t="s">
        <v>13</v>
      </c>
      <c r="E36" s="23">
        <v>2</v>
      </c>
      <c r="F36" s="24" t="s">
        <v>135</v>
      </c>
      <c r="G36" s="25">
        <v>3</v>
      </c>
      <c r="H36" s="26" t="s">
        <v>120</v>
      </c>
      <c r="I36" s="24" t="s">
        <v>136</v>
      </c>
      <c r="J36" s="25">
        <v>3</v>
      </c>
      <c r="K36" s="26"/>
      <c r="L36" s="24"/>
      <c r="M36" s="25"/>
      <c r="N36" s="26"/>
      <c r="O36" s="24"/>
      <c r="P36" s="25"/>
      <c r="Q36" s="27"/>
      <c r="R36" s="31">
        <f>IF(((MIN(IFERROR(VALUE(MID(F36,1,1))*60+VALUE(MID(F36,3,2))+VALUE(MID(F36,6,3))/1000,999),IFERROR(VALUE(MID(#REF!,1,1))*60+VALUE(MID(#REF!,3,2))+VALUE(MID(#REF!,6,3))/1000,999),IFERROR(VALUE(MID(I36,1,1))*60+VALUE(MID(I36,3,2))+VALUE(MID(I36,6,3))/1000,999),IFERROR(VALUE(MID(L36,1,1))*60+VALUE(MID(L36,3,2))+VALUE(MID(L36,6,3))/1000,999),IFERROR(VALUE(MID(O36,1,1))*60+VALUE(MID(O36,3,2))+VALUE(MID(O36,6,3))/1000,999)))/86400)=999/86400,"",(MIN(IFERROR(VALUE(MID(F36,1,1))*60+VALUE(MID(F36,3,2))+VALUE(MID(F36,6,3))/1000,999),IFERROR(VALUE(MID(#REF!,1,1))*60+VALUE(MID(#REF!,3,2))+VALUE(MID(#REF!,6,3))/1000,999),IFERROR(VALUE(MID(I36,1,1))*60+VALUE(MID(I36,3,2))+VALUE(MID(I36,6,3))/1000,999),IFERROR(VALUE(MID(L36,1,1))*60+VALUE(MID(L36,3,2))+VALUE(MID(L36,6,3))/1000,999),IFERROR(VALUE(MID(O36,1,1))*60+VALUE(MID(O36,3,2))+VALUE(MID(O36,6,3))/1000,999)))/86400)</f>
        <v>1.6779398148148146E-3</v>
      </c>
      <c r="S36" s="28" t="str">
        <f t="shared" si="0"/>
        <v>КМС</v>
      </c>
      <c r="T36" s="29">
        <v>41</v>
      </c>
    </row>
    <row r="37" spans="1:20">
      <c r="A37" s="19">
        <v>26</v>
      </c>
      <c r="B37" s="20">
        <v>35</v>
      </c>
      <c r="C37" s="43" t="s">
        <v>47</v>
      </c>
      <c r="D37" s="22" t="s">
        <v>28</v>
      </c>
      <c r="E37" s="23">
        <v>6</v>
      </c>
      <c r="F37" s="24" t="s">
        <v>137</v>
      </c>
      <c r="G37" s="25">
        <v>3</v>
      </c>
      <c r="H37" s="26" t="s">
        <v>126</v>
      </c>
      <c r="I37" s="24" t="s">
        <v>138</v>
      </c>
      <c r="J37" s="25">
        <v>3</v>
      </c>
      <c r="K37" s="26"/>
      <c r="L37" s="24"/>
      <c r="M37" s="25"/>
      <c r="N37" s="26"/>
      <c r="O37" s="24"/>
      <c r="P37" s="25"/>
      <c r="Q37" s="27"/>
      <c r="R37" s="31">
        <f>IF(((MIN(IFERROR(VALUE(MID(F37,1,1))*60+VALUE(MID(F37,3,2))+VALUE(MID(F37,6,3))/1000,999),IFERROR(VALUE(MID(#REF!,1,1))*60+VALUE(MID(#REF!,3,2))+VALUE(MID(#REF!,6,3))/1000,999),IFERROR(VALUE(MID(I37,1,1))*60+VALUE(MID(I37,3,2))+VALUE(MID(I37,6,3))/1000,999),IFERROR(VALUE(MID(L37,1,1))*60+VALUE(MID(L37,3,2))+VALUE(MID(L37,6,3))/1000,999),IFERROR(VALUE(MID(O37,1,1))*60+VALUE(MID(O37,3,2))+VALUE(MID(O37,6,3))/1000,999)))/86400)=999/86400,"",(MIN(IFERROR(VALUE(MID(F37,1,1))*60+VALUE(MID(F37,3,2))+VALUE(MID(F37,6,3))/1000,999),IFERROR(VALUE(MID(#REF!,1,1))*60+VALUE(MID(#REF!,3,2))+VALUE(MID(#REF!,6,3))/1000,999),IFERROR(VALUE(MID(I37,1,1))*60+VALUE(MID(I37,3,2))+VALUE(MID(I37,6,3))/1000,999),IFERROR(VALUE(MID(L37,1,1))*60+VALUE(MID(L37,3,2))+VALUE(MID(L37,6,3))/1000,999),IFERROR(VALUE(MID(O37,1,1))*60+VALUE(MID(O37,3,2))+VALUE(MID(O37,6,3))/1000,999)))/86400)</f>
        <v>1.7494907407407409E-3</v>
      </c>
      <c r="S37" s="28" t="str">
        <f t="shared" si="0"/>
        <v>1р</v>
      </c>
      <c r="T37" s="29">
        <v>38</v>
      </c>
    </row>
    <row r="38" spans="1:20">
      <c r="A38" s="19">
        <v>27</v>
      </c>
      <c r="B38" s="41">
        <v>38</v>
      </c>
      <c r="C38" s="42" t="s">
        <v>21</v>
      </c>
      <c r="D38" s="21" t="s">
        <v>18</v>
      </c>
      <c r="E38" s="23">
        <v>6</v>
      </c>
      <c r="F38" s="24" t="s">
        <v>139</v>
      </c>
      <c r="G38" s="25">
        <v>4</v>
      </c>
      <c r="H38" s="26" t="s">
        <v>123</v>
      </c>
      <c r="I38" s="24" t="s">
        <v>140</v>
      </c>
      <c r="J38" s="25">
        <v>3</v>
      </c>
      <c r="K38" s="26"/>
      <c r="L38" s="24"/>
      <c r="M38" s="25"/>
      <c r="N38" s="26"/>
      <c r="O38" s="24"/>
      <c r="P38" s="25"/>
      <c r="Q38" s="27"/>
      <c r="R38" s="31">
        <f>IF(((MIN(IFERROR(VALUE(MID(F38,1,1))*60+VALUE(MID(F38,3,2))+VALUE(MID(F38,6,3))/1000,999),IFERROR(VALUE(MID(#REF!,1,1))*60+VALUE(MID(#REF!,3,2))+VALUE(MID(#REF!,6,3))/1000,999),IFERROR(VALUE(MID(I38,1,1))*60+VALUE(MID(I38,3,2))+VALUE(MID(I38,6,3))/1000,999),IFERROR(VALUE(MID(L38,1,1))*60+VALUE(MID(L38,3,2))+VALUE(MID(L38,6,3))/1000,999),IFERROR(VALUE(MID(O38,1,1))*60+VALUE(MID(O38,3,2))+VALUE(MID(O38,6,3))/1000,999)))/86400)=999/86400,"",(MIN(IFERROR(VALUE(MID(F38,1,1))*60+VALUE(MID(F38,3,2))+VALUE(MID(F38,6,3))/1000,999),IFERROR(VALUE(MID(#REF!,1,1))*60+VALUE(MID(#REF!,3,2))+VALUE(MID(#REF!,6,3))/1000,999),IFERROR(VALUE(MID(I38,1,1))*60+VALUE(MID(I38,3,2))+VALUE(MID(I38,6,3))/1000,999),IFERROR(VALUE(MID(L38,1,1))*60+VALUE(MID(L38,3,2))+VALUE(MID(L38,6,3))/1000,999),IFERROR(VALUE(MID(O38,1,1))*60+VALUE(MID(O38,3,2))+VALUE(MID(O38,6,3))/1000,999)))/86400)</f>
        <v>1.7523379629629627E-3</v>
      </c>
      <c r="S38" s="28" t="str">
        <f t="shared" si="0"/>
        <v>1р</v>
      </c>
      <c r="T38" s="29">
        <v>35</v>
      </c>
    </row>
    <row r="39" spans="1:20">
      <c r="A39" s="19">
        <v>28</v>
      </c>
      <c r="B39" s="20">
        <v>10</v>
      </c>
      <c r="C39" s="35" t="s">
        <v>52</v>
      </c>
      <c r="D39" s="22" t="s">
        <v>1</v>
      </c>
      <c r="E39" s="23">
        <v>4</v>
      </c>
      <c r="F39" s="24" t="s">
        <v>141</v>
      </c>
      <c r="G39" s="25">
        <v>4</v>
      </c>
      <c r="H39" s="26" t="s">
        <v>120</v>
      </c>
      <c r="I39" s="24" t="s">
        <v>142</v>
      </c>
      <c r="J39" s="25">
        <v>4</v>
      </c>
      <c r="K39" s="26"/>
      <c r="L39" s="24"/>
      <c r="M39" s="25"/>
      <c r="N39" s="26"/>
      <c r="O39" s="24"/>
      <c r="P39" s="25"/>
      <c r="Q39" s="27"/>
      <c r="R39" s="31">
        <f>IF(((MIN(IFERROR(VALUE(MID(F39,1,1))*60+VALUE(MID(F39,3,2))+VALUE(MID(F39,6,3))/1000,999),IFERROR(VALUE(MID(#REF!,1,1))*60+VALUE(MID(#REF!,3,2))+VALUE(MID(#REF!,6,3))/1000,999),IFERROR(VALUE(MID(I39,1,1))*60+VALUE(MID(I39,3,2))+VALUE(MID(I39,6,3))/1000,999),IFERROR(VALUE(MID(L39,1,1))*60+VALUE(MID(L39,3,2))+VALUE(MID(L39,6,3))/1000,999),IFERROR(VALUE(MID(O39,1,1))*60+VALUE(MID(O39,3,2))+VALUE(MID(O39,6,3))/1000,999)))/86400)=999/86400,"",(MIN(IFERROR(VALUE(MID(F39,1,1))*60+VALUE(MID(F39,3,2))+VALUE(MID(F39,6,3))/1000,999),IFERROR(VALUE(MID(#REF!,1,1))*60+VALUE(MID(#REF!,3,2))+VALUE(MID(#REF!,6,3))/1000,999),IFERROR(VALUE(MID(I39,1,1))*60+VALUE(MID(I39,3,2))+VALUE(MID(I39,6,3))/1000,999),IFERROR(VALUE(MID(L39,1,1))*60+VALUE(MID(L39,3,2))+VALUE(MID(L39,6,3))/1000,999),IFERROR(VALUE(MID(O39,1,1))*60+VALUE(MID(O39,3,2))+VALUE(MID(O39,6,3))/1000,999)))/86400)</f>
        <v>1.6955092592592592E-3</v>
      </c>
      <c r="S39" s="28" t="str">
        <f t="shared" si="0"/>
        <v>КМС</v>
      </c>
      <c r="T39" s="29">
        <v>32</v>
      </c>
    </row>
    <row r="40" spans="1:20">
      <c r="A40" s="19">
        <v>29</v>
      </c>
      <c r="B40" s="20">
        <v>28</v>
      </c>
      <c r="C40" s="38" t="s">
        <v>41</v>
      </c>
      <c r="D40" s="22" t="s">
        <v>31</v>
      </c>
      <c r="E40" s="23">
        <v>7</v>
      </c>
      <c r="F40" s="24" t="s">
        <v>143</v>
      </c>
      <c r="G40" s="25">
        <v>4</v>
      </c>
      <c r="H40" s="26" t="s">
        <v>123</v>
      </c>
      <c r="I40" s="24" t="s">
        <v>87</v>
      </c>
      <c r="J40" s="25">
        <v>4</v>
      </c>
      <c r="K40" s="26"/>
      <c r="L40" s="24"/>
      <c r="M40" s="25"/>
      <c r="N40" s="26"/>
      <c r="O40" s="24"/>
      <c r="P40" s="25"/>
      <c r="Q40" s="27"/>
      <c r="R40" s="31">
        <f>IF(((MIN(IFERROR(VALUE(MID(F40,1,1))*60+VALUE(MID(F40,3,2))+VALUE(MID(F40,6,3))/1000,999),IFERROR(VALUE(MID(#REF!,1,1))*60+VALUE(MID(#REF!,3,2))+VALUE(MID(#REF!,6,3))/1000,999),IFERROR(VALUE(MID(I40,1,1))*60+VALUE(MID(I40,3,2))+VALUE(MID(I40,6,3))/1000,999),IFERROR(VALUE(MID(L40,1,1))*60+VALUE(MID(L40,3,2))+VALUE(MID(L40,6,3))/1000,999),IFERROR(VALUE(MID(O40,1,1))*60+VALUE(MID(O40,3,2))+VALUE(MID(O40,6,3))/1000,999)))/86400)=999/86400,"",(MIN(IFERROR(VALUE(MID(F40,1,1))*60+VALUE(MID(F40,3,2))+VALUE(MID(F40,6,3))/1000,999),IFERROR(VALUE(MID(#REF!,1,1))*60+VALUE(MID(#REF!,3,2))+VALUE(MID(#REF!,6,3))/1000,999),IFERROR(VALUE(MID(I40,1,1))*60+VALUE(MID(I40,3,2))+VALUE(MID(I40,6,3))/1000,999),IFERROR(VALUE(MID(L40,1,1))*60+VALUE(MID(L40,3,2))+VALUE(MID(L40,6,3))/1000,999),IFERROR(VALUE(MID(O40,1,1))*60+VALUE(MID(O40,3,2))+VALUE(MID(O40,6,3))/1000,999)))/86400)</f>
        <v>1.7452662037037037E-3</v>
      </c>
      <c r="S40" s="28" t="str">
        <f t="shared" si="0"/>
        <v>1р</v>
      </c>
      <c r="T40" s="29">
        <v>30</v>
      </c>
    </row>
    <row r="41" spans="1:20">
      <c r="A41" s="19">
        <v>30</v>
      </c>
      <c r="B41" s="20">
        <v>33</v>
      </c>
      <c r="C41" s="43" t="s">
        <v>144</v>
      </c>
      <c r="D41" s="22" t="s">
        <v>28</v>
      </c>
      <c r="E41" s="23">
        <v>3</v>
      </c>
      <c r="F41" s="24" t="s">
        <v>145</v>
      </c>
      <c r="G41" s="25">
        <v>4</v>
      </c>
      <c r="H41" s="26" t="s">
        <v>126</v>
      </c>
      <c r="I41" s="24" t="s">
        <v>146</v>
      </c>
      <c r="J41" s="25">
        <v>4</v>
      </c>
      <c r="K41" s="26"/>
      <c r="L41" s="24"/>
      <c r="M41" s="25"/>
      <c r="N41" s="26"/>
      <c r="O41" s="24"/>
      <c r="P41" s="25"/>
      <c r="Q41" s="27"/>
      <c r="R41" s="31">
        <f>IF(((MIN(IFERROR(VALUE(MID(F41,1,1))*60+VALUE(MID(F41,3,2))+VALUE(MID(F41,6,3))/1000,999),IFERROR(VALUE(MID(#REF!,1,1))*60+VALUE(MID(#REF!,3,2))+VALUE(MID(#REF!,6,3))/1000,999),IFERROR(VALUE(MID(I41,1,1))*60+VALUE(MID(I41,3,2))+VALUE(MID(I41,6,3))/1000,999),IFERROR(VALUE(MID(L41,1,1))*60+VALUE(MID(L41,3,2))+VALUE(MID(L41,6,3))/1000,999),IFERROR(VALUE(MID(O41,1,1))*60+VALUE(MID(O41,3,2))+VALUE(MID(O41,6,3))/1000,999)))/86400)=999/86400,"",(MIN(IFERROR(VALUE(MID(F41,1,1))*60+VALUE(MID(F41,3,2))+VALUE(MID(F41,6,3))/1000,999),IFERROR(VALUE(MID(#REF!,1,1))*60+VALUE(MID(#REF!,3,2))+VALUE(MID(#REF!,6,3))/1000,999),IFERROR(VALUE(MID(I41,1,1))*60+VALUE(MID(I41,3,2))+VALUE(MID(I41,6,3))/1000,999),IFERROR(VALUE(MID(L41,1,1))*60+VALUE(MID(L41,3,2))+VALUE(MID(L41,6,3))/1000,999),IFERROR(VALUE(MID(O41,1,1))*60+VALUE(MID(O41,3,2))+VALUE(MID(O41,6,3))/1000,999)))/86400)</f>
        <v>1.8709837962962962E-3</v>
      </c>
      <c r="S41" s="28" t="str">
        <f t="shared" si="0"/>
        <v>2р</v>
      </c>
      <c r="T41" s="29">
        <v>28</v>
      </c>
    </row>
    <row r="42" spans="1:20">
      <c r="A42" s="19">
        <v>31</v>
      </c>
      <c r="B42" s="30">
        <v>48</v>
      </c>
      <c r="C42" s="22" t="s">
        <v>53</v>
      </c>
      <c r="D42" s="22" t="s">
        <v>7</v>
      </c>
      <c r="E42" s="23">
        <v>4</v>
      </c>
      <c r="F42" s="24" t="s">
        <v>147</v>
      </c>
      <c r="G42" s="25">
        <v>3</v>
      </c>
      <c r="H42" s="26" t="s">
        <v>123</v>
      </c>
      <c r="I42" s="24" t="s">
        <v>148</v>
      </c>
      <c r="J42" s="25">
        <v>5</v>
      </c>
      <c r="K42" s="26"/>
      <c r="L42" s="24"/>
      <c r="M42" s="25"/>
      <c r="N42" s="26"/>
      <c r="O42" s="24"/>
      <c r="P42" s="25"/>
      <c r="Q42" s="27"/>
      <c r="R42" s="31">
        <f>IF(((MIN(IFERROR(VALUE(MID(F42,1,1))*60+VALUE(MID(F42,3,2))+VALUE(MID(F42,6,3))/1000,999),IFERROR(VALUE(MID(#REF!,1,1))*60+VALUE(MID(#REF!,3,2))+VALUE(MID(#REF!,6,3))/1000,999),IFERROR(VALUE(MID(I42,1,1))*60+VALUE(MID(I42,3,2))+VALUE(MID(I42,6,3))/1000,999),IFERROR(VALUE(MID(L42,1,1))*60+VALUE(MID(L42,3,2))+VALUE(MID(L42,6,3))/1000,999),IFERROR(VALUE(MID(O42,1,1))*60+VALUE(MID(O42,3,2))+VALUE(MID(O42,6,3))/1000,999)))/86400)=999/86400,"",(MIN(IFERROR(VALUE(MID(F42,1,1))*60+VALUE(MID(F42,3,2))+VALUE(MID(F42,6,3))/1000,999),IFERROR(VALUE(MID(#REF!,1,1))*60+VALUE(MID(#REF!,3,2))+VALUE(MID(#REF!,6,3))/1000,999),IFERROR(VALUE(MID(I42,1,1))*60+VALUE(MID(I42,3,2))+VALUE(MID(I42,6,3))/1000,999),IFERROR(VALUE(MID(L42,1,1))*60+VALUE(MID(L42,3,2))+VALUE(MID(L42,6,3))/1000,999),IFERROR(VALUE(MID(O42,1,1))*60+VALUE(MID(O42,3,2))+VALUE(MID(O42,6,3))/1000,999)))/86400)</f>
        <v>1.704537037037037E-3</v>
      </c>
      <c r="S42" s="28" t="str">
        <f t="shared" si="0"/>
        <v>КМС</v>
      </c>
      <c r="T42" s="29">
        <v>26</v>
      </c>
    </row>
    <row r="43" spans="1:20">
      <c r="A43" s="19">
        <v>32</v>
      </c>
      <c r="B43" s="20">
        <v>21</v>
      </c>
      <c r="C43" s="44" t="s">
        <v>24</v>
      </c>
      <c r="D43" s="22" t="s">
        <v>25</v>
      </c>
      <c r="E43" s="23">
        <v>7</v>
      </c>
      <c r="F43" s="24" t="s">
        <v>149</v>
      </c>
      <c r="G43" s="25">
        <v>3</v>
      </c>
      <c r="H43" s="26" t="s">
        <v>120</v>
      </c>
      <c r="I43" s="24" t="s">
        <v>150</v>
      </c>
      <c r="J43" s="25">
        <v>5</v>
      </c>
      <c r="K43" s="26"/>
      <c r="L43" s="24"/>
      <c r="M43" s="25"/>
      <c r="N43" s="26"/>
      <c r="O43" s="24"/>
      <c r="P43" s="25"/>
      <c r="Q43" s="27"/>
      <c r="R43" s="31">
        <f>IF(((MIN(IFERROR(VALUE(MID(F43,1,1))*60+VALUE(MID(F43,3,2))+VALUE(MID(F43,6,3))/1000,999),IFERROR(VALUE(MID(#REF!,1,1))*60+VALUE(MID(#REF!,3,2))+VALUE(MID(#REF!,6,3))/1000,999),IFERROR(VALUE(MID(I43,1,1))*60+VALUE(MID(I43,3,2))+VALUE(MID(I43,6,3))/1000,999),IFERROR(VALUE(MID(L43,1,1))*60+VALUE(MID(L43,3,2))+VALUE(MID(L43,6,3))/1000,999),IFERROR(VALUE(MID(O43,1,1))*60+VALUE(MID(O43,3,2))+VALUE(MID(O43,6,3))/1000,999)))/86400)=999/86400,"",(MIN(IFERROR(VALUE(MID(F43,1,1))*60+VALUE(MID(F43,3,2))+VALUE(MID(F43,6,3))/1000,999),IFERROR(VALUE(MID(#REF!,1,1))*60+VALUE(MID(#REF!,3,2))+VALUE(MID(#REF!,6,3))/1000,999),IFERROR(VALUE(MID(I43,1,1))*60+VALUE(MID(I43,3,2))+VALUE(MID(I43,6,3))/1000,999),IFERROR(VALUE(MID(L43,1,1))*60+VALUE(MID(L43,3,2))+VALUE(MID(L43,6,3))/1000,999),IFERROR(VALUE(MID(O43,1,1))*60+VALUE(MID(O43,3,2))+VALUE(MID(O43,6,3))/1000,999)))/86400)</f>
        <v>1.7060185185185186E-3</v>
      </c>
      <c r="S43" s="28" t="str">
        <f t="shared" si="0"/>
        <v>КМС</v>
      </c>
      <c r="T43" s="29">
        <v>24</v>
      </c>
    </row>
    <row r="44" spans="1:20">
      <c r="A44" s="19">
        <v>33</v>
      </c>
      <c r="B44" s="30">
        <v>44</v>
      </c>
      <c r="C44" s="22" t="s">
        <v>49</v>
      </c>
      <c r="D44" s="22" t="s">
        <v>7</v>
      </c>
      <c r="E44" s="23">
        <v>1</v>
      </c>
      <c r="F44" s="24" t="s">
        <v>151</v>
      </c>
      <c r="G44" s="25">
        <v>3</v>
      </c>
      <c r="H44" s="26" t="s">
        <v>123</v>
      </c>
      <c r="I44" s="24" t="s">
        <v>152</v>
      </c>
      <c r="J44" s="25">
        <v>6</v>
      </c>
      <c r="K44" s="26"/>
      <c r="L44" s="24"/>
      <c r="M44" s="25"/>
      <c r="N44" s="26"/>
      <c r="O44" s="24"/>
      <c r="P44" s="25"/>
      <c r="Q44" s="27"/>
      <c r="R44" s="31">
        <f>IF(((MIN(IFERROR(VALUE(MID(F44,1,1))*60+VALUE(MID(F44,3,2))+VALUE(MID(F44,6,3))/1000,999),IFERROR(VALUE(MID(#REF!,1,1))*60+VALUE(MID(#REF!,3,2))+VALUE(MID(#REF!,6,3))/1000,999),IFERROR(VALUE(MID(I44,1,1))*60+VALUE(MID(I44,3,2))+VALUE(MID(I44,6,3))/1000,999),IFERROR(VALUE(MID(L44,1,1))*60+VALUE(MID(L44,3,2))+VALUE(MID(L44,6,3))/1000,999),IFERROR(VALUE(MID(O44,1,1))*60+VALUE(MID(O44,3,2))+VALUE(MID(O44,6,3))/1000,999)))/86400)=999/86400,"",(MIN(IFERROR(VALUE(MID(F44,1,1))*60+VALUE(MID(F44,3,2))+VALUE(MID(F44,6,3))/1000,999),IFERROR(VALUE(MID(#REF!,1,1))*60+VALUE(MID(#REF!,3,2))+VALUE(MID(#REF!,6,3))/1000,999),IFERROR(VALUE(MID(I44,1,1))*60+VALUE(MID(I44,3,2))+VALUE(MID(I44,6,3))/1000,999),IFERROR(VALUE(MID(L44,1,1))*60+VALUE(MID(L44,3,2))+VALUE(MID(L44,6,3))/1000,999),IFERROR(VALUE(MID(O44,1,1))*60+VALUE(MID(O44,3,2))+VALUE(MID(O44,6,3))/1000,999)))/86400)</f>
        <v>1.7577083333333336E-3</v>
      </c>
      <c r="S44" s="28" t="str">
        <f t="shared" ref="S44:S63" si="1">IF(R44&lt;=M1500MS/86400,"МС",IF(R44&lt;=M1500KMS/86400,"КМС",IF(R44&lt;=M15001r/86400,"1р",IF(R44&lt;=M15002r/86400,"2р",IF(R44&lt;=M15003r/86400,"3р",IF(R44&lt;=M15001u/86400,"1ю",""))))))</f>
        <v>1р</v>
      </c>
      <c r="T44" s="29">
        <v>22</v>
      </c>
    </row>
    <row r="45" spans="1:20">
      <c r="A45" s="19">
        <v>34</v>
      </c>
      <c r="B45" s="30">
        <v>52</v>
      </c>
      <c r="C45" s="22" t="s">
        <v>39</v>
      </c>
      <c r="D45" s="22" t="s">
        <v>20</v>
      </c>
      <c r="E45" s="23">
        <v>5</v>
      </c>
      <c r="F45" s="24" t="s">
        <v>153</v>
      </c>
      <c r="G45" s="25">
        <v>4</v>
      </c>
      <c r="H45" s="26" t="s">
        <v>120</v>
      </c>
      <c r="I45" s="24" t="s">
        <v>154</v>
      </c>
      <c r="J45" s="25">
        <v>6</v>
      </c>
      <c r="K45" s="26"/>
      <c r="L45" s="24"/>
      <c r="M45" s="25"/>
      <c r="N45" s="26"/>
      <c r="O45" s="24"/>
      <c r="P45" s="25"/>
      <c r="Q45" s="27"/>
      <c r="R45" s="31">
        <f>IF(((MIN(IFERROR(VALUE(MID(F45,1,1))*60+VALUE(MID(F45,3,2))+VALUE(MID(F45,6,3))/1000,999),IFERROR(VALUE(MID(#REF!,1,1))*60+VALUE(MID(#REF!,3,2))+VALUE(MID(#REF!,6,3))/1000,999),IFERROR(VALUE(MID(I45,1,1))*60+VALUE(MID(I45,3,2))+VALUE(MID(I45,6,3))/1000,999),IFERROR(VALUE(MID(L45,1,1))*60+VALUE(MID(L45,3,2))+VALUE(MID(L45,6,3))/1000,999),IFERROR(VALUE(MID(O45,1,1))*60+VALUE(MID(O45,3,2))+VALUE(MID(O45,6,3))/1000,999)))/86400)=999/86400,"",(MIN(IFERROR(VALUE(MID(F45,1,1))*60+VALUE(MID(F45,3,2))+VALUE(MID(F45,6,3))/1000,999),IFERROR(VALUE(MID(#REF!,1,1))*60+VALUE(MID(#REF!,3,2))+VALUE(MID(#REF!,6,3))/1000,999),IFERROR(VALUE(MID(I45,1,1))*60+VALUE(MID(I45,3,2))+VALUE(MID(I45,6,3))/1000,999),IFERROR(VALUE(MID(L45,1,1))*60+VALUE(MID(L45,3,2))+VALUE(MID(L45,6,3))/1000,999),IFERROR(VALUE(MID(O45,1,1))*60+VALUE(MID(O45,3,2))+VALUE(MID(O45,6,3))/1000,999)))/86400)</f>
        <v>1.7087962962962961E-3</v>
      </c>
      <c r="S45" s="28" t="str">
        <f t="shared" si="1"/>
        <v>КМС</v>
      </c>
      <c r="T45" s="29">
        <v>20</v>
      </c>
    </row>
    <row r="46" spans="1:20">
      <c r="A46" s="19">
        <v>35</v>
      </c>
      <c r="B46" s="41">
        <v>37</v>
      </c>
      <c r="C46" s="42" t="s">
        <v>32</v>
      </c>
      <c r="D46" s="21" t="s">
        <v>18</v>
      </c>
      <c r="E46" s="23">
        <v>2</v>
      </c>
      <c r="F46" s="24" t="s">
        <v>155</v>
      </c>
      <c r="G46" s="25">
        <v>4</v>
      </c>
      <c r="H46" s="26" t="s">
        <v>126</v>
      </c>
      <c r="I46" s="24" t="s">
        <v>156</v>
      </c>
      <c r="J46" s="25"/>
      <c r="K46" s="26"/>
      <c r="L46" s="24"/>
      <c r="M46" s="25"/>
      <c r="N46" s="26"/>
      <c r="O46" s="24"/>
      <c r="P46" s="25"/>
      <c r="Q46" s="27"/>
      <c r="R46" s="31">
        <f>IF(((MIN(IFERROR(VALUE(MID(F46,1,1))*60+VALUE(MID(F46,3,2))+VALUE(MID(F46,6,3))/1000,999),IFERROR(VALUE(MID(#REF!,1,1))*60+VALUE(MID(#REF!,3,2))+VALUE(MID(#REF!,6,3))/1000,999),IFERROR(VALUE(MID(I46,1,1))*60+VALUE(MID(I46,3,2))+VALUE(MID(I46,6,3))/1000,999),IFERROR(VALUE(MID(L46,1,1))*60+VALUE(MID(L46,3,2))+VALUE(MID(L46,6,3))/1000,999),IFERROR(VALUE(MID(O46,1,1))*60+VALUE(MID(O46,3,2))+VALUE(MID(O46,6,3))/1000,999)))/86400)=999/86400,"",(MIN(IFERROR(VALUE(MID(F46,1,1))*60+VALUE(MID(F46,3,2))+VALUE(MID(F46,6,3))/1000,999),IFERROR(VALUE(MID(#REF!,1,1))*60+VALUE(MID(#REF!,3,2))+VALUE(MID(#REF!,6,3))/1000,999),IFERROR(VALUE(MID(I46,1,1))*60+VALUE(MID(I46,3,2))+VALUE(MID(I46,6,3))/1000,999),IFERROR(VALUE(MID(L46,1,1))*60+VALUE(MID(L46,3,2))+VALUE(MID(L46,6,3))/1000,999),IFERROR(VALUE(MID(O46,1,1))*60+VALUE(MID(O46,3,2))+VALUE(MID(O46,6,3))/1000,999)))/86400)</f>
        <v>1.7398263888888888E-3</v>
      </c>
      <c r="S46" s="28" t="str">
        <f t="shared" si="1"/>
        <v>1р</v>
      </c>
      <c r="T46" s="29">
        <v>18</v>
      </c>
    </row>
    <row r="47" spans="1:20">
      <c r="A47" s="19">
        <v>36</v>
      </c>
      <c r="B47" s="30">
        <v>62</v>
      </c>
      <c r="C47" s="37" t="s">
        <v>35</v>
      </c>
      <c r="D47" s="21" t="s">
        <v>5</v>
      </c>
      <c r="E47" s="23">
        <v>8</v>
      </c>
      <c r="F47" s="24" t="s">
        <v>157</v>
      </c>
      <c r="G47" s="25">
        <v>4</v>
      </c>
      <c r="H47" s="26" t="s">
        <v>126</v>
      </c>
      <c r="I47" s="24" t="s">
        <v>156</v>
      </c>
      <c r="J47" s="25"/>
      <c r="K47" s="26"/>
      <c r="L47" s="24"/>
      <c r="M47" s="25"/>
      <c r="N47" s="26"/>
      <c r="O47" s="24"/>
      <c r="P47" s="25"/>
      <c r="Q47" s="27"/>
      <c r="R47" s="31">
        <f>IF(((MIN(IFERROR(VALUE(MID(F47,1,1))*60+VALUE(MID(F47,3,2))+VALUE(MID(F47,6,3))/1000,999),IFERROR(VALUE(MID(#REF!,1,1))*60+VALUE(MID(#REF!,3,2))+VALUE(MID(#REF!,6,3))/1000,999),IFERROR(VALUE(MID(I47,1,1))*60+VALUE(MID(I47,3,2))+VALUE(MID(I47,6,3))/1000,999),IFERROR(VALUE(MID(L47,1,1))*60+VALUE(MID(L47,3,2))+VALUE(MID(L47,6,3))/1000,999),IFERROR(VALUE(MID(O47,1,1))*60+VALUE(MID(O47,3,2))+VALUE(MID(O47,6,3))/1000,999)))/86400)=999/86400,"",(MIN(IFERROR(VALUE(MID(F47,1,1))*60+VALUE(MID(F47,3,2))+VALUE(MID(F47,6,3))/1000,999),IFERROR(VALUE(MID(#REF!,1,1))*60+VALUE(MID(#REF!,3,2))+VALUE(MID(#REF!,6,3))/1000,999),IFERROR(VALUE(MID(I47,1,1))*60+VALUE(MID(I47,3,2))+VALUE(MID(I47,6,3))/1000,999),IFERROR(VALUE(MID(L47,1,1))*60+VALUE(MID(L47,3,2))+VALUE(MID(L47,6,3))/1000,999),IFERROR(VALUE(MID(O47,1,1))*60+VALUE(MID(O47,3,2))+VALUE(MID(O47,6,3))/1000,999)))/86400)</f>
        <v>1.7534722222222222E-3</v>
      </c>
      <c r="S47" s="28" t="str">
        <f t="shared" si="1"/>
        <v>1р</v>
      </c>
      <c r="T47" s="29">
        <v>16</v>
      </c>
    </row>
    <row r="48" spans="1:20">
      <c r="A48" s="19">
        <v>37</v>
      </c>
      <c r="B48" s="20">
        <v>34</v>
      </c>
      <c r="C48" s="43" t="s">
        <v>50</v>
      </c>
      <c r="D48" s="22" t="s">
        <v>28</v>
      </c>
      <c r="E48" s="23">
        <v>2</v>
      </c>
      <c r="F48" s="24" t="s">
        <v>158</v>
      </c>
      <c r="G48" s="25">
        <v>5</v>
      </c>
      <c r="H48" s="26" t="s">
        <v>159</v>
      </c>
      <c r="I48" s="24" t="s">
        <v>156</v>
      </c>
      <c r="J48" s="25"/>
      <c r="K48" s="26"/>
      <c r="L48" s="24"/>
      <c r="M48" s="25"/>
      <c r="N48" s="26"/>
      <c r="O48" s="24"/>
      <c r="P48" s="25"/>
      <c r="Q48" s="27"/>
      <c r="R48" s="31">
        <f>IF(((MIN(IFERROR(VALUE(MID(F48,1,1))*60+VALUE(MID(F48,3,2))+VALUE(MID(F48,6,3))/1000,999),IFERROR(VALUE(MID(#REF!,1,1))*60+VALUE(MID(#REF!,3,2))+VALUE(MID(#REF!,6,3))/1000,999),IFERROR(VALUE(MID(I48,1,1))*60+VALUE(MID(I48,3,2))+VALUE(MID(I48,6,3))/1000,999),IFERROR(VALUE(MID(L48,1,1))*60+VALUE(MID(L48,3,2))+VALUE(MID(L48,6,3))/1000,999),IFERROR(VALUE(MID(O48,1,1))*60+VALUE(MID(O48,3,2))+VALUE(MID(O48,6,3))/1000,999)))/86400)=999/86400,"",(MIN(IFERROR(VALUE(MID(F48,1,1))*60+VALUE(MID(F48,3,2))+VALUE(MID(F48,6,3))/1000,999),IFERROR(VALUE(MID(#REF!,1,1))*60+VALUE(MID(#REF!,3,2))+VALUE(MID(#REF!,6,3))/1000,999),IFERROR(VALUE(MID(I48,1,1))*60+VALUE(MID(I48,3,2))+VALUE(MID(I48,6,3))/1000,999),IFERROR(VALUE(MID(L48,1,1))*60+VALUE(MID(L48,3,2))+VALUE(MID(L48,6,3))/1000,999),IFERROR(VALUE(MID(O48,1,1))*60+VALUE(MID(O48,3,2))+VALUE(MID(O48,6,3))/1000,999)))/86400)</f>
        <v>1.7475694444444446E-3</v>
      </c>
      <c r="S48" s="28" t="str">
        <f t="shared" si="1"/>
        <v>1р</v>
      </c>
      <c r="T48" s="29">
        <v>14</v>
      </c>
    </row>
    <row r="49" spans="1:20">
      <c r="A49" s="19">
        <v>38</v>
      </c>
      <c r="B49" s="20">
        <v>50</v>
      </c>
      <c r="C49" s="22" t="s">
        <v>19</v>
      </c>
      <c r="D49" s="22" t="s">
        <v>20</v>
      </c>
      <c r="E49" s="23">
        <v>7</v>
      </c>
      <c r="F49" s="24" t="s">
        <v>160</v>
      </c>
      <c r="G49" s="25">
        <v>5</v>
      </c>
      <c r="H49" s="26" t="s">
        <v>161</v>
      </c>
      <c r="I49" s="24" t="s">
        <v>162</v>
      </c>
      <c r="J49" s="25">
        <v>1</v>
      </c>
      <c r="K49" s="26"/>
      <c r="L49" s="24"/>
      <c r="M49" s="25"/>
      <c r="N49" s="26"/>
      <c r="O49" s="24"/>
      <c r="P49" s="25"/>
      <c r="Q49" s="27"/>
      <c r="R49" s="31">
        <f>IF(((MIN(IFERROR(VALUE(MID(F49,1,1))*60+VALUE(MID(F49,3,2))+VALUE(MID(F49,6,3))/1000,999),IFERROR(VALUE(MID(#REF!,1,1))*60+VALUE(MID(#REF!,3,2))+VALUE(MID(#REF!,6,3))/1000,999),IFERROR(VALUE(MID(I49,1,1))*60+VALUE(MID(I49,3,2))+VALUE(MID(I49,6,3))/1000,999),IFERROR(VALUE(MID(L49,1,1))*60+VALUE(MID(L49,3,2))+VALUE(MID(L49,6,3))/1000,999),IFERROR(VALUE(MID(O49,1,1))*60+VALUE(MID(O49,3,2))+VALUE(MID(O49,6,3))/1000,999)))/86400)=999/86400,"",(MIN(IFERROR(VALUE(MID(F49,1,1))*60+VALUE(MID(F49,3,2))+VALUE(MID(F49,6,3))/1000,999),IFERROR(VALUE(MID(#REF!,1,1))*60+VALUE(MID(#REF!,3,2))+VALUE(MID(#REF!,6,3))/1000,999),IFERROR(VALUE(MID(I49,1,1))*60+VALUE(MID(I49,3,2))+VALUE(MID(I49,6,3))/1000,999),IFERROR(VALUE(MID(L49,1,1))*60+VALUE(MID(L49,3,2))+VALUE(MID(L49,6,3))/1000,999),IFERROR(VALUE(MID(O49,1,1))*60+VALUE(MID(O49,3,2))+VALUE(MID(O49,6,3))/1000,999)))/86400)</f>
        <v>1.748263888888889E-3</v>
      </c>
      <c r="S49" s="28" t="str">
        <f t="shared" si="1"/>
        <v>1р</v>
      </c>
      <c r="T49" s="29">
        <v>13</v>
      </c>
    </row>
    <row r="50" spans="1:20">
      <c r="A50" s="19">
        <v>39</v>
      </c>
      <c r="B50" s="20">
        <v>1</v>
      </c>
      <c r="C50" s="22" t="s">
        <v>163</v>
      </c>
      <c r="D50" s="22" t="s">
        <v>44</v>
      </c>
      <c r="E50" s="23">
        <v>3</v>
      </c>
      <c r="F50" s="24" t="s">
        <v>77</v>
      </c>
      <c r="G50" s="25">
        <v>6</v>
      </c>
      <c r="H50" s="26" t="s">
        <v>159</v>
      </c>
      <c r="I50" s="24" t="s">
        <v>164</v>
      </c>
      <c r="J50" s="25">
        <v>1</v>
      </c>
      <c r="K50" s="26"/>
      <c r="L50" s="24"/>
      <c r="M50" s="25"/>
      <c r="N50" s="26"/>
      <c r="O50" s="24"/>
      <c r="P50" s="25"/>
      <c r="Q50" s="27"/>
      <c r="R50" s="31">
        <f>IF(((MIN(IFERROR(VALUE(MID(F50,1,1))*60+VALUE(MID(F50,3,2))+VALUE(MID(F50,6,3))/1000,999),IFERROR(VALUE(MID(#REF!,1,1))*60+VALUE(MID(#REF!,3,2))+VALUE(MID(#REF!,6,3))/1000,999),IFERROR(VALUE(MID(I50,1,1))*60+VALUE(MID(I50,3,2))+VALUE(MID(I50,6,3))/1000,999),IFERROR(VALUE(MID(L50,1,1))*60+VALUE(MID(L50,3,2))+VALUE(MID(L50,6,3))/1000,999),IFERROR(VALUE(MID(O50,1,1))*60+VALUE(MID(O50,3,2))+VALUE(MID(O50,6,3))/1000,999)))/86400)=999/86400,"",(MIN(IFERROR(VALUE(MID(F50,1,1))*60+VALUE(MID(F50,3,2))+VALUE(MID(F50,6,3))/1000,999),IFERROR(VALUE(MID(#REF!,1,1))*60+VALUE(MID(#REF!,3,2))+VALUE(MID(#REF!,6,3))/1000,999),IFERROR(VALUE(MID(I50,1,1))*60+VALUE(MID(I50,3,2))+VALUE(MID(I50,6,3))/1000,999),IFERROR(VALUE(MID(L50,1,1))*60+VALUE(MID(L50,3,2))+VALUE(MID(L50,6,3))/1000,999),IFERROR(VALUE(MID(O50,1,1))*60+VALUE(MID(O50,3,2))+VALUE(MID(O50,6,3))/1000,999)))/86400)</f>
        <v>1.7572453703703704E-3</v>
      </c>
      <c r="S50" s="28" t="str">
        <f t="shared" si="1"/>
        <v>1р</v>
      </c>
      <c r="T50" s="29">
        <v>12</v>
      </c>
    </row>
    <row r="51" spans="1:20">
      <c r="A51" s="19">
        <v>40</v>
      </c>
      <c r="B51" s="20">
        <v>32</v>
      </c>
      <c r="C51" s="43" t="s">
        <v>36</v>
      </c>
      <c r="D51" s="22" t="s">
        <v>28</v>
      </c>
      <c r="E51" s="23">
        <v>9</v>
      </c>
      <c r="F51" s="24" t="s">
        <v>165</v>
      </c>
      <c r="G51" s="25">
        <v>5</v>
      </c>
      <c r="H51" s="26" t="s">
        <v>159</v>
      </c>
      <c r="I51" s="24" t="s">
        <v>166</v>
      </c>
      <c r="J51" s="25">
        <v>2</v>
      </c>
      <c r="K51" s="26"/>
      <c r="L51" s="24"/>
      <c r="M51" s="25"/>
      <c r="N51" s="26"/>
      <c r="O51" s="24"/>
      <c r="P51" s="25"/>
      <c r="Q51" s="27"/>
      <c r="R51" s="31">
        <f>IF(((MIN(IFERROR(VALUE(MID(F51,1,1))*60+VALUE(MID(F51,3,2))+VALUE(MID(F51,6,3))/1000,999),IFERROR(VALUE(MID(#REF!,1,1))*60+VALUE(MID(#REF!,3,2))+VALUE(MID(#REF!,6,3))/1000,999),IFERROR(VALUE(MID(I51,1,1))*60+VALUE(MID(I51,3,2))+VALUE(MID(I51,6,3))/1000,999),IFERROR(VALUE(MID(L51,1,1))*60+VALUE(MID(L51,3,2))+VALUE(MID(L51,6,3))/1000,999),IFERROR(VALUE(MID(O51,1,1))*60+VALUE(MID(O51,3,2))+VALUE(MID(O51,6,3))/1000,999)))/86400)=999/86400,"",(MIN(IFERROR(VALUE(MID(F51,1,1))*60+VALUE(MID(F51,3,2))+VALUE(MID(F51,6,3))/1000,999),IFERROR(VALUE(MID(#REF!,1,1))*60+VALUE(MID(#REF!,3,2))+VALUE(MID(#REF!,6,3))/1000,999),IFERROR(VALUE(MID(I51,1,1))*60+VALUE(MID(I51,3,2))+VALUE(MID(I51,6,3))/1000,999),IFERROR(VALUE(MID(L51,1,1))*60+VALUE(MID(L51,3,2))+VALUE(MID(L51,6,3))/1000,999),IFERROR(VALUE(MID(O51,1,1))*60+VALUE(MID(O51,3,2))+VALUE(MID(O51,6,3))/1000,999)))/86400)</f>
        <v>1.7802083333333333E-3</v>
      </c>
      <c r="S51" s="28" t="str">
        <f t="shared" si="1"/>
        <v>1р</v>
      </c>
      <c r="T51" s="29">
        <v>11</v>
      </c>
    </row>
    <row r="52" spans="1:20">
      <c r="A52" s="19">
        <v>41</v>
      </c>
      <c r="B52" s="20">
        <v>12</v>
      </c>
      <c r="C52" s="22" t="s">
        <v>2</v>
      </c>
      <c r="D52" s="21" t="s">
        <v>3</v>
      </c>
      <c r="E52" s="23">
        <v>4</v>
      </c>
      <c r="F52" s="24" t="s">
        <v>167</v>
      </c>
      <c r="G52" s="25">
        <v>5</v>
      </c>
      <c r="H52" s="26" t="s">
        <v>161</v>
      </c>
      <c r="I52" s="24" t="s">
        <v>168</v>
      </c>
      <c r="J52" s="25">
        <v>2</v>
      </c>
      <c r="K52" s="26"/>
      <c r="L52" s="24"/>
      <c r="M52" s="25"/>
      <c r="N52" s="26"/>
      <c r="O52" s="24"/>
      <c r="P52" s="25"/>
      <c r="Q52" s="27"/>
      <c r="R52" s="31">
        <f>IF(((MIN(IFERROR(VALUE(MID(F52,1,1))*60+VALUE(MID(F52,3,2))+VALUE(MID(F52,6,3))/1000,999),IFERROR(VALUE(MID(#REF!,1,1))*60+VALUE(MID(#REF!,3,2))+VALUE(MID(#REF!,6,3))/1000,999),IFERROR(VALUE(MID(I52,1,1))*60+VALUE(MID(I52,3,2))+VALUE(MID(I52,6,3))/1000,999),IFERROR(VALUE(MID(L52,1,1))*60+VALUE(MID(L52,3,2))+VALUE(MID(L52,6,3))/1000,999),IFERROR(VALUE(MID(O52,1,1))*60+VALUE(MID(O52,3,2))+VALUE(MID(O52,6,3))/1000,999)))/86400)=999/86400,"",(MIN(IFERROR(VALUE(MID(F52,1,1))*60+VALUE(MID(F52,3,2))+VALUE(MID(F52,6,3))/1000,999),IFERROR(VALUE(MID(#REF!,1,1))*60+VALUE(MID(#REF!,3,2))+VALUE(MID(#REF!,6,3))/1000,999),IFERROR(VALUE(MID(I52,1,1))*60+VALUE(MID(I52,3,2))+VALUE(MID(I52,6,3))/1000,999),IFERROR(VALUE(MID(L52,1,1))*60+VALUE(MID(L52,3,2))+VALUE(MID(L52,6,3))/1000,999),IFERROR(VALUE(MID(O52,1,1))*60+VALUE(MID(O52,3,2))+VALUE(MID(O52,6,3))/1000,999)))/86400)</f>
        <v>1.8091666666666668E-3</v>
      </c>
      <c r="S52" s="28" t="str">
        <f t="shared" si="1"/>
        <v>1р</v>
      </c>
      <c r="T52" s="29">
        <v>10</v>
      </c>
    </row>
    <row r="53" spans="1:20">
      <c r="A53" s="19">
        <v>42</v>
      </c>
      <c r="B53" s="41">
        <v>20</v>
      </c>
      <c r="C53" s="42" t="s">
        <v>12</v>
      </c>
      <c r="D53" s="21" t="s">
        <v>13</v>
      </c>
      <c r="E53" s="23">
        <v>6</v>
      </c>
      <c r="F53" s="24" t="s">
        <v>169</v>
      </c>
      <c r="G53" s="25">
        <v>5</v>
      </c>
      <c r="H53" s="26" t="s">
        <v>159</v>
      </c>
      <c r="I53" s="24" t="s">
        <v>170</v>
      </c>
      <c r="J53" s="25">
        <v>3</v>
      </c>
      <c r="K53" s="26"/>
      <c r="L53" s="24"/>
      <c r="M53" s="25"/>
      <c r="N53" s="26"/>
      <c r="O53" s="24"/>
      <c r="P53" s="25"/>
      <c r="Q53" s="27"/>
      <c r="R53" s="31">
        <f>IF(((MIN(IFERROR(VALUE(MID(F53,1,1))*60+VALUE(MID(F53,3,2))+VALUE(MID(F53,6,3))/1000,999),IFERROR(VALUE(MID(#REF!,1,1))*60+VALUE(MID(#REF!,3,2))+VALUE(MID(#REF!,6,3))/1000,999),IFERROR(VALUE(MID(I53,1,1))*60+VALUE(MID(I53,3,2))+VALUE(MID(I53,6,3))/1000,999),IFERROR(VALUE(MID(L53,1,1))*60+VALUE(MID(L53,3,2))+VALUE(MID(L53,6,3))/1000,999),IFERROR(VALUE(MID(O53,1,1))*60+VALUE(MID(O53,3,2))+VALUE(MID(O53,6,3))/1000,999)))/86400)=999/86400,"",(MIN(IFERROR(VALUE(MID(F53,1,1))*60+VALUE(MID(F53,3,2))+VALUE(MID(F53,6,3))/1000,999),IFERROR(VALUE(MID(#REF!,1,1))*60+VALUE(MID(#REF!,3,2))+VALUE(MID(#REF!,6,3))/1000,999),IFERROR(VALUE(MID(I53,1,1))*60+VALUE(MID(I53,3,2))+VALUE(MID(I53,6,3))/1000,999),IFERROR(VALUE(MID(L53,1,1))*60+VALUE(MID(L53,3,2))+VALUE(MID(L53,6,3))/1000,999),IFERROR(VALUE(MID(O53,1,1))*60+VALUE(MID(O53,3,2))+VALUE(MID(O53,6,3))/1000,999)))/86400)</f>
        <v>1.8037268518518519E-3</v>
      </c>
      <c r="S53" s="28" t="str">
        <f t="shared" si="1"/>
        <v>1р</v>
      </c>
      <c r="T53" s="29">
        <v>9</v>
      </c>
    </row>
    <row r="54" spans="1:20">
      <c r="A54" s="19">
        <v>43</v>
      </c>
      <c r="B54" s="20">
        <v>23</v>
      </c>
      <c r="C54" s="35" t="s">
        <v>33</v>
      </c>
      <c r="D54" s="22" t="s">
        <v>25</v>
      </c>
      <c r="E54" s="23">
        <v>5</v>
      </c>
      <c r="F54" s="24" t="s">
        <v>77</v>
      </c>
      <c r="G54" s="25">
        <v>6</v>
      </c>
      <c r="H54" s="26" t="s">
        <v>161</v>
      </c>
      <c r="I54" s="24" t="s">
        <v>171</v>
      </c>
      <c r="J54" s="25">
        <v>3</v>
      </c>
      <c r="K54" s="26"/>
      <c r="L54" s="24"/>
      <c r="M54" s="25"/>
      <c r="N54" s="26"/>
      <c r="O54" s="24"/>
      <c r="P54" s="25"/>
      <c r="Q54" s="27"/>
      <c r="R54" s="31">
        <f>IF(((MIN(IFERROR(VALUE(MID(F54,1,1))*60+VALUE(MID(F54,3,2))+VALUE(MID(F54,6,3))/1000,999),IFERROR(VALUE(MID(#REF!,1,1))*60+VALUE(MID(#REF!,3,2))+VALUE(MID(#REF!,6,3))/1000,999),IFERROR(VALUE(MID(I54,1,1))*60+VALUE(MID(I54,3,2))+VALUE(MID(I54,6,3))/1000,999),IFERROR(VALUE(MID(L54,1,1))*60+VALUE(MID(L54,3,2))+VALUE(MID(L54,6,3))/1000,999),IFERROR(VALUE(MID(O54,1,1))*60+VALUE(MID(O54,3,2))+VALUE(MID(O54,6,3))/1000,999)))/86400)=999/86400,"",(MIN(IFERROR(VALUE(MID(F54,1,1))*60+VALUE(MID(F54,3,2))+VALUE(MID(F54,6,3))/1000,999),IFERROR(VALUE(MID(#REF!,1,1))*60+VALUE(MID(#REF!,3,2))+VALUE(MID(#REF!,6,3))/1000,999),IFERROR(VALUE(MID(I54,1,1))*60+VALUE(MID(I54,3,2))+VALUE(MID(I54,6,3))/1000,999),IFERROR(VALUE(MID(L54,1,1))*60+VALUE(MID(L54,3,2))+VALUE(MID(L54,6,3))/1000,999),IFERROR(VALUE(MID(O54,1,1))*60+VALUE(MID(O54,3,2))+VALUE(MID(O54,6,3))/1000,999)))/86400)</f>
        <v>1.8268055555555557E-3</v>
      </c>
      <c r="S54" s="28" t="str">
        <f t="shared" si="1"/>
        <v>2р</v>
      </c>
      <c r="T54" s="29">
        <v>8</v>
      </c>
    </row>
    <row r="55" spans="1:20">
      <c r="A55" s="19">
        <v>44</v>
      </c>
      <c r="B55" s="20">
        <v>14</v>
      </c>
      <c r="C55" s="22" t="s">
        <v>37</v>
      </c>
      <c r="D55" s="21" t="s">
        <v>3</v>
      </c>
      <c r="E55" s="23">
        <v>7</v>
      </c>
      <c r="F55" s="24" t="s">
        <v>172</v>
      </c>
      <c r="G55" s="25">
        <v>6</v>
      </c>
      <c r="H55" s="26" t="s">
        <v>159</v>
      </c>
      <c r="I55" s="24" t="s">
        <v>130</v>
      </c>
      <c r="J55" s="25">
        <v>4</v>
      </c>
      <c r="K55" s="26"/>
      <c r="L55" s="24"/>
      <c r="M55" s="25"/>
      <c r="N55" s="26"/>
      <c r="O55" s="24"/>
      <c r="P55" s="25"/>
      <c r="Q55" s="27"/>
      <c r="R55" s="31">
        <f>IF(((MIN(IFERROR(VALUE(MID(F55,1,1))*60+VALUE(MID(F55,3,2))+VALUE(MID(F55,6,3))/1000,999),IFERROR(VALUE(MID(#REF!,1,1))*60+VALUE(MID(#REF!,3,2))+VALUE(MID(#REF!,6,3))/1000,999),IFERROR(VALUE(MID(I55,1,1))*60+VALUE(MID(I55,3,2))+VALUE(MID(I55,6,3))/1000,999),IFERROR(VALUE(MID(L55,1,1))*60+VALUE(MID(L55,3,2))+VALUE(MID(L55,6,3))/1000,999),IFERROR(VALUE(MID(O55,1,1))*60+VALUE(MID(O55,3,2))+VALUE(MID(O55,6,3))/1000,999)))/86400)=999/86400,"",(MIN(IFERROR(VALUE(MID(F55,1,1))*60+VALUE(MID(F55,3,2))+VALUE(MID(F55,6,3))/1000,999),IFERROR(VALUE(MID(#REF!,1,1))*60+VALUE(MID(#REF!,3,2))+VALUE(MID(#REF!,6,3))/1000,999),IFERROR(VALUE(MID(I55,1,1))*60+VALUE(MID(I55,3,2))+VALUE(MID(I55,6,3))/1000,999),IFERROR(VALUE(MID(L55,1,1))*60+VALUE(MID(L55,3,2))+VALUE(MID(L55,6,3))/1000,999),IFERROR(VALUE(MID(O55,1,1))*60+VALUE(MID(O55,3,2))+VALUE(MID(O55,6,3))/1000,999)))/86400)</f>
        <v>1.805949074074074E-3</v>
      </c>
      <c r="S55" s="28" t="str">
        <f t="shared" si="1"/>
        <v>1р</v>
      </c>
      <c r="T55" s="29">
        <v>7</v>
      </c>
    </row>
    <row r="56" spans="1:20">
      <c r="A56" s="19">
        <v>45</v>
      </c>
      <c r="B56" s="41">
        <v>16</v>
      </c>
      <c r="C56" s="42" t="s">
        <v>58</v>
      </c>
      <c r="D56" s="21" t="s">
        <v>13</v>
      </c>
      <c r="E56" s="23">
        <v>8</v>
      </c>
      <c r="F56" s="24" t="s">
        <v>173</v>
      </c>
      <c r="G56" s="25">
        <v>6</v>
      </c>
      <c r="H56" s="26" t="s">
        <v>161</v>
      </c>
      <c r="I56" s="24" t="s">
        <v>174</v>
      </c>
      <c r="J56" s="25">
        <v>4</v>
      </c>
      <c r="K56" s="26"/>
      <c r="L56" s="24"/>
      <c r="M56" s="25"/>
      <c r="N56" s="26"/>
      <c r="O56" s="24"/>
      <c r="P56" s="25"/>
      <c r="Q56" s="27"/>
      <c r="R56" s="31">
        <f>IF(((MIN(IFERROR(VALUE(MID(F56,1,1))*60+VALUE(MID(F56,3,2))+VALUE(MID(F56,6,3))/1000,999),IFERROR(VALUE(MID(#REF!,1,1))*60+VALUE(MID(#REF!,3,2))+VALUE(MID(#REF!,6,3))/1000,999),IFERROR(VALUE(MID(I56,1,1))*60+VALUE(MID(I56,3,2))+VALUE(MID(I56,6,3))/1000,999),IFERROR(VALUE(MID(L56,1,1))*60+VALUE(MID(L56,3,2))+VALUE(MID(L56,6,3))/1000,999),IFERROR(VALUE(MID(O56,1,1))*60+VALUE(MID(O56,3,2))+VALUE(MID(O56,6,3))/1000,999)))/86400)=999/86400,"",(MIN(IFERROR(VALUE(MID(F56,1,1))*60+VALUE(MID(F56,3,2))+VALUE(MID(F56,6,3))/1000,999),IFERROR(VALUE(MID(#REF!,1,1))*60+VALUE(MID(#REF!,3,2))+VALUE(MID(#REF!,6,3))/1000,999),IFERROR(VALUE(MID(I56,1,1))*60+VALUE(MID(I56,3,2))+VALUE(MID(I56,6,3))/1000,999),IFERROR(VALUE(MID(L56,1,1))*60+VALUE(MID(L56,3,2))+VALUE(MID(L56,6,3))/1000,999),IFERROR(VALUE(MID(O56,1,1))*60+VALUE(MID(O56,3,2))+VALUE(MID(O56,6,3))/1000,999)))/86400)</f>
        <v>1.8390162037037036E-3</v>
      </c>
      <c r="S56" s="28" t="str">
        <f t="shared" si="1"/>
        <v>2р</v>
      </c>
      <c r="T56" s="29">
        <v>6</v>
      </c>
    </row>
    <row r="57" spans="1:20">
      <c r="A57" s="19">
        <v>46</v>
      </c>
      <c r="B57" s="20">
        <v>15</v>
      </c>
      <c r="C57" s="22" t="s">
        <v>175</v>
      </c>
      <c r="D57" s="21" t="s">
        <v>3</v>
      </c>
      <c r="E57" s="23">
        <v>5</v>
      </c>
      <c r="F57" s="24" t="s">
        <v>176</v>
      </c>
      <c r="G57" s="25">
        <v>5</v>
      </c>
      <c r="H57" s="26" t="s">
        <v>159</v>
      </c>
      <c r="I57" s="24" t="s">
        <v>177</v>
      </c>
      <c r="J57" s="25">
        <v>5</v>
      </c>
      <c r="K57" s="26"/>
      <c r="L57" s="24"/>
      <c r="M57" s="25"/>
      <c r="N57" s="26"/>
      <c r="O57" s="24"/>
      <c r="P57" s="25"/>
      <c r="Q57" s="27"/>
      <c r="R57" s="31">
        <f>IF(((MIN(IFERROR(VALUE(MID(F57,1,1))*60+VALUE(MID(F57,3,2))+VALUE(MID(F57,6,3))/1000,999),IFERROR(VALUE(MID(#REF!,1,1))*60+VALUE(MID(#REF!,3,2))+VALUE(MID(#REF!,6,3))/1000,999),IFERROR(VALUE(MID(I57,1,1))*60+VALUE(MID(I57,3,2))+VALUE(MID(I57,6,3))/1000,999),IFERROR(VALUE(MID(L57,1,1))*60+VALUE(MID(L57,3,2))+VALUE(MID(L57,6,3))/1000,999),IFERROR(VALUE(MID(O57,1,1))*60+VALUE(MID(O57,3,2))+VALUE(MID(O57,6,3))/1000,999)))/86400)=999/86400,"",(MIN(IFERROR(VALUE(MID(F57,1,1))*60+VALUE(MID(F57,3,2))+VALUE(MID(F57,6,3))/1000,999),IFERROR(VALUE(MID(#REF!,1,1))*60+VALUE(MID(#REF!,3,2))+VALUE(MID(#REF!,6,3))/1000,999),IFERROR(VALUE(MID(I57,1,1))*60+VALUE(MID(I57,3,2))+VALUE(MID(I57,6,3))/1000,999),IFERROR(VALUE(MID(L57,1,1))*60+VALUE(MID(L57,3,2))+VALUE(MID(L57,6,3))/1000,999),IFERROR(VALUE(MID(O57,1,1))*60+VALUE(MID(O57,3,2))+VALUE(MID(O57,6,3))/1000,999)))/86400)</f>
        <v>1.8223148148148148E-3</v>
      </c>
      <c r="S57" s="28" t="str">
        <f t="shared" si="1"/>
        <v>2р</v>
      </c>
      <c r="T57" s="29">
        <v>5</v>
      </c>
    </row>
    <row r="58" spans="1:20">
      <c r="A58" s="19">
        <v>47</v>
      </c>
      <c r="B58" s="20">
        <v>25</v>
      </c>
      <c r="C58" s="45" t="s">
        <v>178</v>
      </c>
      <c r="D58" s="22" t="s">
        <v>25</v>
      </c>
      <c r="E58" s="23">
        <v>2</v>
      </c>
      <c r="F58" s="24" t="s">
        <v>179</v>
      </c>
      <c r="G58" s="25">
        <v>6</v>
      </c>
      <c r="H58" s="26" t="s">
        <v>161</v>
      </c>
      <c r="I58" s="24" t="s">
        <v>180</v>
      </c>
      <c r="J58" s="25">
        <v>5</v>
      </c>
      <c r="K58" s="26"/>
      <c r="L58" s="24"/>
      <c r="M58" s="25"/>
      <c r="N58" s="26"/>
      <c r="O58" s="24"/>
      <c r="P58" s="25"/>
      <c r="Q58" s="27"/>
      <c r="R58" s="31">
        <f>IF(((MIN(IFERROR(VALUE(MID(F58,1,1))*60+VALUE(MID(F58,3,2))+VALUE(MID(F58,6,3))/1000,999),IFERROR(VALUE(MID(#REF!,1,1))*60+VALUE(MID(#REF!,3,2))+VALUE(MID(#REF!,6,3))/1000,999),IFERROR(VALUE(MID(I58,1,1))*60+VALUE(MID(I58,3,2))+VALUE(MID(I58,6,3))/1000,999),IFERROR(VALUE(MID(L58,1,1))*60+VALUE(MID(L58,3,2))+VALUE(MID(L58,6,3))/1000,999),IFERROR(VALUE(MID(O58,1,1))*60+VALUE(MID(O58,3,2))+VALUE(MID(O58,6,3))/1000,999)))/86400)=999/86400,"",(MIN(IFERROR(VALUE(MID(F58,1,1))*60+VALUE(MID(F58,3,2))+VALUE(MID(F58,6,3))/1000,999),IFERROR(VALUE(MID(#REF!,1,1))*60+VALUE(MID(#REF!,3,2))+VALUE(MID(#REF!,6,3))/1000,999),IFERROR(VALUE(MID(I58,1,1))*60+VALUE(MID(I58,3,2))+VALUE(MID(I58,6,3))/1000,999),IFERROR(VALUE(MID(L58,1,1))*60+VALUE(MID(L58,3,2))+VALUE(MID(L58,6,3))/1000,999),IFERROR(VALUE(MID(O58,1,1))*60+VALUE(MID(O58,3,2))+VALUE(MID(O58,6,3))/1000,999)))/86400)</f>
        <v>1.8082175925925924E-3</v>
      </c>
      <c r="S58" s="28" t="str">
        <f t="shared" si="1"/>
        <v>1р</v>
      </c>
      <c r="T58" s="29">
        <v>4</v>
      </c>
    </row>
    <row r="59" spans="1:20">
      <c r="A59" s="19">
        <v>48</v>
      </c>
      <c r="B59" s="20">
        <v>22</v>
      </c>
      <c r="C59" s="35" t="s">
        <v>40</v>
      </c>
      <c r="D59" s="22" t="s">
        <v>25</v>
      </c>
      <c r="E59" s="23">
        <v>1</v>
      </c>
      <c r="F59" s="24" t="s">
        <v>181</v>
      </c>
      <c r="G59" s="25">
        <v>5</v>
      </c>
      <c r="H59" s="26" t="s">
        <v>161</v>
      </c>
      <c r="I59" s="24" t="s">
        <v>182</v>
      </c>
      <c r="J59" s="25">
        <v>6</v>
      </c>
      <c r="K59" s="26"/>
      <c r="L59" s="24"/>
      <c r="M59" s="25"/>
      <c r="N59" s="26"/>
      <c r="O59" s="24"/>
      <c r="P59" s="25"/>
      <c r="Q59" s="27"/>
      <c r="R59" s="31">
        <f>IF(((MIN(IFERROR(VALUE(MID(F59,1,1))*60+VALUE(MID(F59,3,2))+VALUE(MID(F59,6,3))/1000,999),IFERROR(VALUE(MID(#REF!,1,1))*60+VALUE(MID(#REF!,3,2))+VALUE(MID(#REF!,6,3))/1000,999),IFERROR(VALUE(MID(I59,1,1))*60+VALUE(MID(I59,3,2))+VALUE(MID(I59,6,3))/1000,999),IFERROR(VALUE(MID(L59,1,1))*60+VALUE(MID(L59,3,2))+VALUE(MID(L59,6,3))/1000,999),IFERROR(VALUE(MID(O59,1,1))*60+VALUE(MID(O59,3,2))+VALUE(MID(O59,6,3))/1000,999)))/86400)=999/86400,"",(MIN(IFERROR(VALUE(MID(F59,1,1))*60+VALUE(MID(F59,3,2))+VALUE(MID(F59,6,3))/1000,999),IFERROR(VALUE(MID(#REF!,1,1))*60+VALUE(MID(#REF!,3,2))+VALUE(MID(#REF!,6,3))/1000,999),IFERROR(VALUE(MID(I59,1,1))*60+VALUE(MID(I59,3,2))+VALUE(MID(I59,6,3))/1000,999),IFERROR(VALUE(MID(L59,1,1))*60+VALUE(MID(L59,3,2))+VALUE(MID(L59,6,3))/1000,999),IFERROR(VALUE(MID(O59,1,1))*60+VALUE(MID(O59,3,2))+VALUE(MID(O59,6,3))/1000,999)))/86400)</f>
        <v>1.9418981481481481E-3</v>
      </c>
      <c r="S59" s="28" t="str">
        <f t="shared" si="1"/>
        <v>2р</v>
      </c>
      <c r="T59" s="29">
        <v>3</v>
      </c>
    </row>
    <row r="60" spans="1:20">
      <c r="A60" s="19">
        <v>49</v>
      </c>
      <c r="B60" s="20">
        <v>57</v>
      </c>
      <c r="C60" s="46" t="s">
        <v>183</v>
      </c>
      <c r="D60" s="22" t="s">
        <v>8</v>
      </c>
      <c r="E60" s="23">
        <v>8</v>
      </c>
      <c r="F60" s="24" t="s">
        <v>184</v>
      </c>
      <c r="G60" s="25">
        <v>5</v>
      </c>
      <c r="H60" s="26" t="s">
        <v>161</v>
      </c>
      <c r="I60" s="24" t="s">
        <v>185</v>
      </c>
      <c r="J60" s="25">
        <v>7</v>
      </c>
      <c r="K60" s="26"/>
      <c r="L60" s="24"/>
      <c r="M60" s="25"/>
      <c r="N60" s="26"/>
      <c r="O60" s="24"/>
      <c r="P60" s="25"/>
      <c r="Q60" s="27"/>
      <c r="R60" s="31">
        <f>IF(((MIN(IFERROR(VALUE(MID(F60,1,1))*60+VALUE(MID(F60,3,2))+VALUE(MID(F60,6,3))/1000,999),IFERROR(VALUE(MID(#REF!,1,1))*60+VALUE(MID(#REF!,3,2))+VALUE(MID(#REF!,6,3))/1000,999),IFERROR(VALUE(MID(I60,1,1))*60+VALUE(MID(I60,3,2))+VALUE(MID(I60,6,3))/1000,999),IFERROR(VALUE(MID(L60,1,1))*60+VALUE(MID(L60,3,2))+VALUE(MID(L60,6,3))/1000,999),IFERROR(VALUE(MID(O60,1,1))*60+VALUE(MID(O60,3,2))+VALUE(MID(O60,6,3))/1000,999)))/86400)=999/86400,"",(MIN(IFERROR(VALUE(MID(F60,1,1))*60+VALUE(MID(F60,3,2))+VALUE(MID(F60,6,3))/1000,999),IFERROR(VALUE(MID(#REF!,1,1))*60+VALUE(MID(#REF!,3,2))+VALUE(MID(#REF!,6,3))/1000,999),IFERROR(VALUE(MID(I60,1,1))*60+VALUE(MID(I60,3,2))+VALUE(MID(I60,6,3))/1000,999),IFERROR(VALUE(MID(L60,1,1))*60+VALUE(MID(L60,3,2))+VALUE(MID(L60,6,3))/1000,999),IFERROR(VALUE(MID(O60,1,1))*60+VALUE(MID(O60,3,2))+VALUE(MID(O60,6,3))/1000,999)))/86400)</f>
        <v>1.7938657407407408E-3</v>
      </c>
      <c r="S60" s="28" t="str">
        <f t="shared" si="1"/>
        <v>1р</v>
      </c>
      <c r="T60" s="29">
        <v>2</v>
      </c>
    </row>
    <row r="61" spans="1:20">
      <c r="A61" s="19">
        <v>50</v>
      </c>
      <c r="B61" s="41">
        <v>36</v>
      </c>
      <c r="C61" s="42" t="s">
        <v>17</v>
      </c>
      <c r="D61" s="21" t="s">
        <v>18</v>
      </c>
      <c r="E61" s="23">
        <v>3</v>
      </c>
      <c r="F61" s="24" t="s">
        <v>186</v>
      </c>
      <c r="G61" s="25">
        <v>5</v>
      </c>
      <c r="H61" s="26" t="s">
        <v>159</v>
      </c>
      <c r="I61" s="24" t="s">
        <v>156</v>
      </c>
      <c r="J61" s="25"/>
      <c r="K61" s="26"/>
      <c r="L61" s="24"/>
      <c r="M61" s="25"/>
      <c r="N61" s="26"/>
      <c r="O61" s="24"/>
      <c r="P61" s="25"/>
      <c r="Q61" s="27"/>
      <c r="R61" s="31">
        <f>IF(((MIN(IFERROR(VALUE(MID(F61,1,1))*60+VALUE(MID(F61,3,2))+VALUE(MID(F61,6,3))/1000,999),IFERROR(VALUE(MID(#REF!,1,1))*60+VALUE(MID(#REF!,3,2))+VALUE(MID(#REF!,6,3))/1000,999),IFERROR(VALUE(MID(I61,1,1))*60+VALUE(MID(I61,3,2))+VALUE(MID(I61,6,3))/1000,999),IFERROR(VALUE(MID(L61,1,1))*60+VALUE(MID(L61,3,2))+VALUE(MID(L61,6,3))/1000,999),IFERROR(VALUE(MID(O61,1,1))*60+VALUE(MID(O61,3,2))+VALUE(MID(O61,6,3))/1000,999)))/86400)=999/86400,"",(MIN(IFERROR(VALUE(MID(F61,1,1))*60+VALUE(MID(F61,3,2))+VALUE(MID(F61,6,3))/1000,999),IFERROR(VALUE(MID(#REF!,1,1))*60+VALUE(MID(#REF!,3,2))+VALUE(MID(#REF!,6,3))/1000,999),IFERROR(VALUE(MID(I61,1,1))*60+VALUE(MID(I61,3,2))+VALUE(MID(I61,6,3))/1000,999),IFERROR(VALUE(MID(L61,1,1))*60+VALUE(MID(L61,3,2))+VALUE(MID(L61,6,3))/1000,999),IFERROR(VALUE(MID(O61,1,1))*60+VALUE(MID(O61,3,2))+VALUE(MID(O61,6,3))/1000,999)))/86400)</f>
        <v>1.9690972222222223E-3</v>
      </c>
      <c r="S61" s="28" t="str">
        <f t="shared" si="1"/>
        <v>3р</v>
      </c>
      <c r="T61" s="29">
        <v>1</v>
      </c>
    </row>
    <row r="62" spans="1:20">
      <c r="A62" s="19"/>
      <c r="B62" s="20">
        <v>27</v>
      </c>
      <c r="C62" s="38" t="s">
        <v>57</v>
      </c>
      <c r="D62" s="22" t="s">
        <v>31</v>
      </c>
      <c r="E62" s="23">
        <v>6</v>
      </c>
      <c r="F62" s="24" t="s">
        <v>156</v>
      </c>
      <c r="G62" s="25"/>
      <c r="H62" s="26"/>
      <c r="I62" s="24"/>
      <c r="J62" s="25"/>
      <c r="K62" s="26"/>
      <c r="L62" s="24"/>
      <c r="M62" s="25"/>
      <c r="N62" s="26"/>
      <c r="O62" s="24"/>
      <c r="P62" s="25"/>
      <c r="Q62" s="27"/>
      <c r="R62" s="31" t="str">
        <f>IF(((MIN(IFERROR(VALUE(MID(F62,1,1))*60+VALUE(MID(F62,3,2))+VALUE(MID(F62,6,3))/1000,999),IFERROR(VALUE(MID(#REF!,1,1))*60+VALUE(MID(#REF!,3,2))+VALUE(MID(#REF!,6,3))/1000,999),IFERROR(VALUE(MID(I62,1,1))*60+VALUE(MID(I62,3,2))+VALUE(MID(I62,6,3))/1000,999),IFERROR(VALUE(MID(L62,1,1))*60+VALUE(MID(L62,3,2))+VALUE(MID(L62,6,3))/1000,999),IFERROR(VALUE(MID(O62,1,1))*60+VALUE(MID(O62,3,2))+VALUE(MID(O62,6,3))/1000,999)))/86400)=999/86400,"",(MIN(IFERROR(VALUE(MID(F62,1,1))*60+VALUE(MID(F62,3,2))+VALUE(MID(F62,6,3))/1000,999),IFERROR(VALUE(MID(#REF!,1,1))*60+VALUE(MID(#REF!,3,2))+VALUE(MID(#REF!,6,3))/1000,999),IFERROR(VALUE(MID(I62,1,1))*60+VALUE(MID(I62,3,2))+VALUE(MID(I62,6,3))/1000,999),IFERROR(VALUE(MID(L62,1,1))*60+VALUE(MID(L62,3,2))+VALUE(MID(L62,6,3))/1000,999),IFERROR(VALUE(MID(O62,1,1))*60+VALUE(MID(O62,3,2))+VALUE(MID(O62,6,3))/1000,999)))/86400)</f>
        <v/>
      </c>
      <c r="S62" s="28" t="str">
        <f t="shared" si="1"/>
        <v/>
      </c>
      <c r="T62" s="47"/>
    </row>
    <row r="63" spans="1:20">
      <c r="A63" s="48"/>
      <c r="B63" s="49">
        <v>26</v>
      </c>
      <c r="C63" s="50" t="s">
        <v>51</v>
      </c>
      <c r="D63" s="51" t="s">
        <v>31</v>
      </c>
      <c r="E63" s="52">
        <v>4</v>
      </c>
      <c r="F63" s="53" t="s">
        <v>156</v>
      </c>
      <c r="G63" s="54"/>
      <c r="H63" s="55"/>
      <c r="I63" s="53"/>
      <c r="J63" s="54"/>
      <c r="K63" s="55"/>
      <c r="L63" s="53"/>
      <c r="M63" s="54"/>
      <c r="N63" s="55"/>
      <c r="O63" s="53"/>
      <c r="P63" s="54"/>
      <c r="Q63" s="56"/>
      <c r="R63" s="57" t="str">
        <f>IF(((MIN(IFERROR(VALUE(MID(F63,1,1))*60+VALUE(MID(F63,3,2))+VALUE(MID(F63,6,3))/1000,999),IFERROR(VALUE(MID(#REF!,1,1))*60+VALUE(MID(#REF!,3,2))+VALUE(MID(#REF!,6,3))/1000,999),IFERROR(VALUE(MID(I63,1,1))*60+VALUE(MID(I63,3,2))+VALUE(MID(I63,6,3))/1000,999),IFERROR(VALUE(MID(L63,1,1))*60+VALUE(MID(L63,3,2))+VALUE(MID(L63,6,3))/1000,999),IFERROR(VALUE(MID(O63,1,1))*60+VALUE(MID(O63,3,2))+VALUE(MID(O63,6,3))/1000,999)))/86400)=999/86400,"",(MIN(IFERROR(VALUE(MID(F63,1,1))*60+VALUE(MID(F63,3,2))+VALUE(MID(F63,6,3))/1000,999),IFERROR(VALUE(MID(#REF!,1,1))*60+VALUE(MID(#REF!,3,2))+VALUE(MID(#REF!,6,3))/1000,999),IFERROR(VALUE(MID(I63,1,1))*60+VALUE(MID(I63,3,2))+VALUE(MID(I63,6,3))/1000,999),IFERROR(VALUE(MID(L63,1,1))*60+VALUE(MID(L63,3,2))+VALUE(MID(L63,6,3))/1000,999),IFERROR(VALUE(MID(O63,1,1))*60+VALUE(MID(O63,3,2))+VALUE(MID(O63,6,3))/1000,999)))/86400)</f>
        <v/>
      </c>
      <c r="S63" s="58" t="str">
        <f t="shared" si="1"/>
        <v/>
      </c>
      <c r="T63" s="59"/>
    </row>
  </sheetData>
  <mergeCells count="20">
    <mergeCell ref="H10:J10"/>
    <mergeCell ref="K10:M10"/>
    <mergeCell ref="N10:P10"/>
    <mergeCell ref="Q10:Q11"/>
    <mergeCell ref="A8:T8"/>
    <mergeCell ref="A9:A11"/>
    <mergeCell ref="B9:B11"/>
    <mergeCell ref="C9:C11"/>
    <mergeCell ref="D9:D11"/>
    <mergeCell ref="E9:Q9"/>
    <mergeCell ref="R9:R11"/>
    <mergeCell ref="S9:S11"/>
    <mergeCell ref="T9:T11"/>
    <mergeCell ref="E10:G10"/>
    <mergeCell ref="A7:T7"/>
    <mergeCell ref="A1:T1"/>
    <mergeCell ref="A2:T2"/>
    <mergeCell ref="A3:T3"/>
    <mergeCell ref="A4:T4"/>
    <mergeCell ref="A5:T5"/>
  </mergeCells>
  <conditionalFormatting sqref="C25:C29">
    <cfRule type="cellIs" dxfId="11" priority="3" operator="equal">
      <formula>"ЮНИОРЫ И ЮНИОРКИ"</formula>
    </cfRule>
    <cfRule type="cellIs" dxfId="10" priority="4" operator="equal">
      <formula>"ДЕТСКИЙ ВОЗРАСТ"</formula>
    </cfRule>
    <cfRule type="cellIs" dxfId="9" priority="5" operator="equal">
      <formula>"СТАРШИЙ ВОЗРАСТ"</formula>
    </cfRule>
    <cfRule type="cellIs" dxfId="8" priority="6" operator="equal">
      <formula>"СРЕДНИЙ ВОЗРАСТ"</formula>
    </cfRule>
  </conditionalFormatting>
  <conditionalFormatting sqref="C25:C29">
    <cfRule type="cellIs" dxfId="7" priority="2" operator="equal">
      <formula>"МЛАДШИЙ ВОЗРАСТ"</formula>
    </cfRule>
  </conditionalFormatting>
  <conditionalFormatting sqref="C25:C29">
    <cfRule type="cellIs" dxfId="6" priority="1" operator="equal">
      <formula>"МУЖЧИНЫ И ЖЕНЩИНЫ"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="60" zoomScaleNormal="100" workbookViewId="0">
      <selection activeCell="I23" sqref="H22:I23"/>
    </sheetView>
  </sheetViews>
  <sheetFormatPr defaultRowHeight="15"/>
  <cols>
    <col min="1" max="1" width="4.140625" customWidth="1"/>
    <col min="2" max="2" width="4.5703125" customWidth="1"/>
    <col min="3" max="3" width="24.5703125" customWidth="1"/>
    <col min="4" max="4" width="22.140625" customWidth="1"/>
    <col min="5" max="5" width="3.5703125" customWidth="1"/>
    <col min="6" max="6" width="7.7109375" customWidth="1"/>
    <col min="7" max="7" width="6.7109375" customWidth="1"/>
    <col min="8" max="8" width="4.7109375" customWidth="1"/>
    <col min="9" max="9" width="7.7109375" customWidth="1"/>
    <col min="10" max="10" width="3.42578125" customWidth="1"/>
    <col min="11" max="11" width="4.7109375" customWidth="1"/>
    <col min="12" max="12" width="8.7109375" customWidth="1"/>
    <col min="13" max="13" width="2.7109375" customWidth="1"/>
    <col min="14" max="14" width="3.7109375" customWidth="1"/>
    <col min="15" max="15" width="7.85546875" customWidth="1"/>
    <col min="16" max="16" width="3.42578125" customWidth="1"/>
    <col min="17" max="17" width="4.28515625" customWidth="1"/>
    <col min="18" max="18" width="9" customWidth="1"/>
    <col min="19" max="20" width="5.7109375" customWidth="1"/>
  </cols>
  <sheetData>
    <row r="1" spans="1:20">
      <c r="A1" s="96" t="str">
        <f>[2]const!C4</f>
        <v>Министерство спорта Российской Федерации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>
      <c r="A2" s="96" t="str">
        <f>[2]const!C5</f>
        <v>Федеральное государственное  бюджетное учреждение Федеральный центр подготовки спортивного резерва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20.25">
      <c r="A3" s="98" t="str">
        <f>[2]const!$C$2</f>
        <v>IX зимняя Спартакиада учащихся (юношеская) России 2019 год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>
      <c r="A4" s="97" t="str">
        <f>[1]const!$C$3</f>
        <v>(финальные соревнования по конькобежому спорту (дисциплина шорт-трек))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>
      <c r="A5" s="2" t="str">
        <f>[2]const!C19</f>
        <v>Р.Мордовия, г.Саранск, ЛД "Саранск"</v>
      </c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4" t="str">
        <f>[2]const!C7</f>
        <v>13 марта 2019  года</v>
      </c>
    </row>
    <row r="6" spans="1:20">
      <c r="A6" s="94" t="s">
        <v>187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>
      <c r="A7" s="101" t="str">
        <f>[2]const!$C$12</f>
        <v>ДЕВУШКИ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>
      <c r="A8" s="102" t="s">
        <v>60</v>
      </c>
      <c r="B8" s="102" t="s">
        <v>61</v>
      </c>
      <c r="C8" s="103" t="s">
        <v>62</v>
      </c>
      <c r="D8" s="104" t="str">
        <f>[2]const!C20</f>
        <v>Субъект РФ</v>
      </c>
      <c r="E8" s="105" t="str">
        <f>[2]const!C15</f>
        <v>1500 метров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2" t="s">
        <v>63</v>
      </c>
      <c r="S8" s="102" t="s">
        <v>64</v>
      </c>
      <c r="T8" s="102" t="s">
        <v>65</v>
      </c>
    </row>
    <row r="9" spans="1:20">
      <c r="A9" s="102"/>
      <c r="B9" s="102"/>
      <c r="C9" s="103"/>
      <c r="D9" s="104"/>
      <c r="E9" s="106" t="s">
        <v>66</v>
      </c>
      <c r="F9" s="106"/>
      <c r="G9" s="106"/>
      <c r="H9" s="99" t="s">
        <v>67</v>
      </c>
      <c r="I9" s="99"/>
      <c r="J9" s="99"/>
      <c r="K9" s="107" t="s">
        <v>68</v>
      </c>
      <c r="L9" s="107"/>
      <c r="M9" s="107"/>
      <c r="N9" s="107" t="s">
        <v>69</v>
      </c>
      <c r="O9" s="107"/>
      <c r="P9" s="107"/>
      <c r="Q9" s="100" t="s">
        <v>70</v>
      </c>
      <c r="R9" s="102"/>
      <c r="S9" s="102"/>
      <c r="T9" s="102"/>
    </row>
    <row r="10" spans="1:20" ht="42.75">
      <c r="A10" s="102"/>
      <c r="B10" s="102"/>
      <c r="C10" s="103"/>
      <c r="D10" s="104"/>
      <c r="E10" s="5" t="s">
        <v>71</v>
      </c>
      <c r="F10" s="6" t="s">
        <v>72</v>
      </c>
      <c r="G10" s="5" t="s">
        <v>73</v>
      </c>
      <c r="H10" s="5" t="s">
        <v>71</v>
      </c>
      <c r="I10" s="6" t="s">
        <v>72</v>
      </c>
      <c r="J10" s="5" t="s">
        <v>73</v>
      </c>
      <c r="K10" s="5" t="s">
        <v>71</v>
      </c>
      <c r="L10" s="6" t="s">
        <v>72</v>
      </c>
      <c r="M10" s="5" t="s">
        <v>73</v>
      </c>
      <c r="N10" s="5" t="s">
        <v>71</v>
      </c>
      <c r="O10" s="6" t="s">
        <v>72</v>
      </c>
      <c r="P10" s="5" t="s">
        <v>73</v>
      </c>
      <c r="Q10" s="100"/>
      <c r="R10" s="102"/>
      <c r="S10" s="102"/>
      <c r="T10" s="102"/>
    </row>
    <row r="11" spans="1:20">
      <c r="A11" s="7">
        <v>1</v>
      </c>
      <c r="B11" s="60">
        <v>31</v>
      </c>
      <c r="C11" s="61" t="s">
        <v>188</v>
      </c>
      <c r="D11" s="62" t="s">
        <v>28</v>
      </c>
      <c r="E11" s="14">
        <v>7</v>
      </c>
      <c r="F11" s="12" t="s">
        <v>189</v>
      </c>
      <c r="G11" s="63">
        <v>1</v>
      </c>
      <c r="H11" s="64"/>
      <c r="I11" s="65"/>
      <c r="J11" s="66"/>
      <c r="K11" s="67">
        <v>1</v>
      </c>
      <c r="L11" s="65" t="s">
        <v>190</v>
      </c>
      <c r="M11" s="66">
        <v>1</v>
      </c>
      <c r="N11" s="67" t="s">
        <v>191</v>
      </c>
      <c r="O11" s="65" t="s">
        <v>192</v>
      </c>
      <c r="P11" s="66">
        <v>1</v>
      </c>
      <c r="Q11" s="68">
        <v>34</v>
      </c>
      <c r="R11" s="69">
        <f>IF(((MIN(IFERROR(VALUE(MID(F11,1,1))*60+VALUE(MID(F11,3,2))+VALUE(MID(F11,6,3))/1000,999),IFERROR(VALUE(MID(#REF!,1,1))*60+VALUE(MID(#REF!,3,2))+VALUE(MID(#REF!,6,3))/1000,999),IFERROR(VALUE(MID(I11,1,1))*60+VALUE(MID(I11,3,2))+VALUE(MID(I11,6,3))/1000,999),IFERROR(VALUE(MID(L11,1,1))*60+VALUE(MID(L11,3,2))+VALUE(MID(L11,6,3))/1000,999),IFERROR(VALUE(MID(O11,1,1))*60+VALUE(MID(O11,3,2))+VALUE(MID(O11,6,3))/1000,999)))/86400)=999/86400,"",(MIN(IFERROR(VALUE(MID(F11,1,1))*60+VALUE(MID(F11,3,2))+VALUE(MID(F11,6,3))/1000,999),IFERROR(VALUE(MID(#REF!,1,1))*60+VALUE(MID(#REF!,3,2))+VALUE(MID(#REF!,6,3))/1000,999),IFERROR(VALUE(MID(I11,1,1))*60+VALUE(MID(I11,3,2))+VALUE(MID(I11,6,3))/1000,999),IFERROR(VALUE(MID(L11,1,1))*60+VALUE(MID(L11,3,2))+VALUE(MID(L11,6,3))/1000,999),IFERROR(VALUE(MID(O11,1,1))*60+VALUE(MID(O11,3,2))+VALUE(MID(O11,6,3))/1000,999)))/86400)</f>
        <v>1.8085185185185185E-3</v>
      </c>
      <c r="S11" s="17" t="str">
        <f t="shared" ref="S11:S42" si="0">IF(R11&lt;=W1500MS/86400,"МС",IF(R11&lt;=W1500KMS/86400,"КМС",IF(R11&lt;=W15001r/86400,"1р",IF(R11&lt;=W15002r/86400,"2р",IF(R11&lt;=W15003r/86400,"3р",IF(R11&lt;=W15001u/86400,"1ю",""))))))</f>
        <v>КМС</v>
      </c>
      <c r="T11" s="70">
        <v>170</v>
      </c>
    </row>
    <row r="12" spans="1:20">
      <c r="A12" s="19">
        <v>2</v>
      </c>
      <c r="B12" s="41">
        <v>57</v>
      </c>
      <c r="C12" s="22" t="s">
        <v>193</v>
      </c>
      <c r="D12" s="71" t="s">
        <v>27</v>
      </c>
      <c r="E12" s="26">
        <v>5</v>
      </c>
      <c r="F12" s="24" t="s">
        <v>194</v>
      </c>
      <c r="G12" s="72">
        <v>1</v>
      </c>
      <c r="H12" s="73"/>
      <c r="I12" s="74"/>
      <c r="J12" s="75"/>
      <c r="K12" s="76">
        <v>1</v>
      </c>
      <c r="L12" s="74" t="s">
        <v>195</v>
      </c>
      <c r="M12" s="75">
        <v>2</v>
      </c>
      <c r="N12" s="76" t="s">
        <v>191</v>
      </c>
      <c r="O12" s="74" t="s">
        <v>196</v>
      </c>
      <c r="P12" s="75">
        <v>2</v>
      </c>
      <c r="Q12" s="77">
        <v>21</v>
      </c>
      <c r="R12" s="78">
        <f>IF(((MIN(IFERROR(VALUE(MID(F12,1,1))*60+VALUE(MID(F12,3,2))+VALUE(MID(F12,6,3))/1000,999),IFERROR(VALUE(MID(#REF!,1,1))*60+VALUE(MID(#REF!,3,2))+VALUE(MID(#REF!,6,3))/1000,999),IFERROR(VALUE(MID(I12,1,1))*60+VALUE(MID(I12,3,2))+VALUE(MID(I12,6,3))/1000,999),IFERROR(VALUE(MID(L12,1,1))*60+VALUE(MID(L12,3,2))+VALUE(MID(L12,6,3))/1000,999),IFERROR(VALUE(MID(O12,1,1))*60+VALUE(MID(O12,3,2))+VALUE(MID(O12,6,3))/1000,999)))/86400)=999/86400,"",(MIN(IFERROR(VALUE(MID(F12,1,1))*60+VALUE(MID(F12,3,2))+VALUE(MID(F12,6,3))/1000,999),IFERROR(VALUE(MID(#REF!,1,1))*60+VALUE(MID(#REF!,3,2))+VALUE(MID(#REF!,6,3))/1000,999),IFERROR(VALUE(MID(I12,1,1))*60+VALUE(MID(I12,3,2))+VALUE(MID(I12,6,3))/1000,999),IFERROR(VALUE(MID(L12,1,1))*60+VALUE(MID(L12,3,2))+VALUE(MID(L12,6,3))/1000,999),IFERROR(VALUE(MID(O12,1,1))*60+VALUE(MID(O12,3,2))+VALUE(MID(O12,6,3))/1000,999)))/86400)</f>
        <v>1.7193634259259258E-3</v>
      </c>
      <c r="S12" s="28" t="str">
        <f t="shared" si="0"/>
        <v>МС</v>
      </c>
      <c r="T12" s="79">
        <v>158</v>
      </c>
    </row>
    <row r="13" spans="1:20">
      <c r="A13" s="19">
        <v>3</v>
      </c>
      <c r="B13" s="41">
        <v>13</v>
      </c>
      <c r="C13" s="22" t="s">
        <v>197</v>
      </c>
      <c r="D13" s="71" t="s">
        <v>3</v>
      </c>
      <c r="E13" s="26">
        <v>4</v>
      </c>
      <c r="F13" s="24" t="s">
        <v>198</v>
      </c>
      <c r="G13" s="72">
        <v>1</v>
      </c>
      <c r="H13" s="73"/>
      <c r="I13" s="74"/>
      <c r="J13" s="75"/>
      <c r="K13" s="76">
        <v>3</v>
      </c>
      <c r="L13" s="74" t="s">
        <v>199</v>
      </c>
      <c r="M13" s="75">
        <v>1</v>
      </c>
      <c r="N13" s="76" t="s">
        <v>191</v>
      </c>
      <c r="O13" s="74" t="s">
        <v>200</v>
      </c>
      <c r="P13" s="75">
        <v>3</v>
      </c>
      <c r="Q13" s="77">
        <v>13</v>
      </c>
      <c r="R13" s="78">
        <f>IF(((MIN(IFERROR(VALUE(MID(F13,1,1))*60+VALUE(MID(F13,3,2))+VALUE(MID(F13,6,3))/1000,999),IFERROR(VALUE(MID(#REF!,1,1))*60+VALUE(MID(#REF!,3,2))+VALUE(MID(#REF!,6,3))/1000,999),IFERROR(VALUE(MID(I13,1,1))*60+VALUE(MID(I13,3,2))+VALUE(MID(I13,6,3))/1000,999),IFERROR(VALUE(MID(L13,1,1))*60+VALUE(MID(L13,3,2))+VALUE(MID(L13,6,3))/1000,999),IFERROR(VALUE(MID(O13,1,1))*60+VALUE(MID(O13,3,2))+VALUE(MID(O13,6,3))/1000,999)))/86400)=999/86400,"",(MIN(IFERROR(VALUE(MID(F13,1,1))*60+VALUE(MID(F13,3,2))+VALUE(MID(F13,6,3))/1000,999),IFERROR(VALUE(MID(#REF!,1,1))*60+VALUE(MID(#REF!,3,2))+VALUE(MID(#REF!,6,3))/1000,999),IFERROR(VALUE(MID(I13,1,1))*60+VALUE(MID(I13,3,2))+VALUE(MID(I13,6,3))/1000,999),IFERROR(VALUE(MID(L13,1,1))*60+VALUE(MID(L13,3,2))+VALUE(MID(L13,6,3))/1000,999),IFERROR(VALUE(MID(O13,1,1))*60+VALUE(MID(O13,3,2))+VALUE(MID(O13,6,3))/1000,999)))/86400)</f>
        <v>1.7016319444444442E-3</v>
      </c>
      <c r="S13" s="28" t="str">
        <f t="shared" si="0"/>
        <v>МС</v>
      </c>
      <c r="T13" s="79">
        <v>148</v>
      </c>
    </row>
    <row r="14" spans="1:20">
      <c r="A14" s="19">
        <v>4</v>
      </c>
      <c r="B14" s="41">
        <v>46</v>
      </c>
      <c r="C14" s="22" t="s">
        <v>201</v>
      </c>
      <c r="D14" s="71" t="s">
        <v>7</v>
      </c>
      <c r="E14" s="26">
        <v>9</v>
      </c>
      <c r="F14" s="24" t="s">
        <v>202</v>
      </c>
      <c r="G14" s="72">
        <v>2</v>
      </c>
      <c r="H14" s="73"/>
      <c r="I14" s="74"/>
      <c r="J14" s="75"/>
      <c r="K14" s="76">
        <v>3</v>
      </c>
      <c r="L14" s="74" t="s">
        <v>203</v>
      </c>
      <c r="M14" s="75">
        <v>2</v>
      </c>
      <c r="N14" s="76" t="s">
        <v>191</v>
      </c>
      <c r="O14" s="74" t="s">
        <v>204</v>
      </c>
      <c r="P14" s="75">
        <v>4</v>
      </c>
      <c r="Q14" s="77">
        <v>8</v>
      </c>
      <c r="R14" s="78">
        <f>IF(((MIN(IFERROR(VALUE(MID(F14,1,1))*60+VALUE(MID(F14,3,2))+VALUE(MID(F14,6,3))/1000,999),IFERROR(VALUE(MID(#REF!,1,1))*60+VALUE(MID(#REF!,3,2))+VALUE(MID(#REF!,6,3))/1000,999),IFERROR(VALUE(MID(I14,1,1))*60+VALUE(MID(I14,3,2))+VALUE(MID(I14,6,3))/1000,999),IFERROR(VALUE(MID(L14,1,1))*60+VALUE(MID(L14,3,2))+VALUE(MID(L14,6,3))/1000,999),IFERROR(VALUE(MID(O14,1,1))*60+VALUE(MID(O14,3,2))+VALUE(MID(O14,6,3))/1000,999)))/86400)=999/86400,"",(MIN(IFERROR(VALUE(MID(F14,1,1))*60+VALUE(MID(F14,3,2))+VALUE(MID(F14,6,3))/1000,999),IFERROR(VALUE(MID(#REF!,1,1))*60+VALUE(MID(#REF!,3,2))+VALUE(MID(#REF!,6,3))/1000,999),IFERROR(VALUE(MID(I14,1,1))*60+VALUE(MID(I14,3,2))+VALUE(MID(I14,6,3))/1000,999),IFERROR(VALUE(MID(L14,1,1))*60+VALUE(MID(L14,3,2))+VALUE(MID(L14,6,3))/1000,999),IFERROR(VALUE(MID(O14,1,1))*60+VALUE(MID(O14,3,2))+VALUE(MID(O14,6,3))/1000,999)))/86400)</f>
        <v>1.7023495370370369E-3</v>
      </c>
      <c r="S14" s="28" t="str">
        <f t="shared" si="0"/>
        <v>МС</v>
      </c>
      <c r="T14" s="79">
        <v>139</v>
      </c>
    </row>
    <row r="15" spans="1:20">
      <c r="A15" s="19">
        <v>5</v>
      </c>
      <c r="B15" s="41">
        <v>6</v>
      </c>
      <c r="C15" s="22" t="s">
        <v>205</v>
      </c>
      <c r="D15" s="71" t="s">
        <v>44</v>
      </c>
      <c r="E15" s="26">
        <v>1</v>
      </c>
      <c r="F15" s="24" t="s">
        <v>206</v>
      </c>
      <c r="G15" s="72">
        <v>1</v>
      </c>
      <c r="H15" s="73"/>
      <c r="I15" s="74"/>
      <c r="J15" s="75"/>
      <c r="K15" s="76">
        <v>2</v>
      </c>
      <c r="L15" s="74" t="s">
        <v>207</v>
      </c>
      <c r="M15" s="75">
        <v>1</v>
      </c>
      <c r="N15" s="76" t="s">
        <v>191</v>
      </c>
      <c r="O15" s="74" t="s">
        <v>208</v>
      </c>
      <c r="P15" s="75">
        <v>5</v>
      </c>
      <c r="Q15" s="77">
        <v>5</v>
      </c>
      <c r="R15" s="78">
        <f>IF(((MIN(IFERROR(VALUE(MID(F15,1,1))*60+VALUE(MID(F15,3,2))+VALUE(MID(F15,6,3))/1000,999),IFERROR(VALUE(MID(#REF!,1,1))*60+VALUE(MID(#REF!,3,2))+VALUE(MID(#REF!,6,3))/1000,999),IFERROR(VALUE(MID(I15,1,1))*60+VALUE(MID(I15,3,2))+VALUE(MID(I15,6,3))/1000,999),IFERROR(VALUE(MID(L15,1,1))*60+VALUE(MID(L15,3,2))+VALUE(MID(L15,6,3))/1000,999),IFERROR(VALUE(MID(O15,1,1))*60+VALUE(MID(O15,3,2))+VALUE(MID(O15,6,3))/1000,999)))/86400)=999/86400,"",(MIN(IFERROR(VALUE(MID(F15,1,1))*60+VALUE(MID(F15,3,2))+VALUE(MID(F15,6,3))/1000,999),IFERROR(VALUE(MID(#REF!,1,1))*60+VALUE(MID(#REF!,3,2))+VALUE(MID(#REF!,6,3))/1000,999),IFERROR(VALUE(MID(I15,1,1))*60+VALUE(MID(I15,3,2))+VALUE(MID(I15,6,3))/1000,999),IFERROR(VALUE(MID(L15,1,1))*60+VALUE(MID(L15,3,2))+VALUE(MID(L15,6,3))/1000,999),IFERROR(VALUE(MID(O15,1,1))*60+VALUE(MID(O15,3,2))+VALUE(MID(O15,6,3))/1000,999)))/86400)</f>
        <v>1.7433912037037036E-3</v>
      </c>
      <c r="S15" s="28" t="str">
        <f t="shared" si="0"/>
        <v>КМС</v>
      </c>
      <c r="T15" s="79">
        <v>131</v>
      </c>
    </row>
    <row r="16" spans="1:20">
      <c r="A16" s="19">
        <v>6</v>
      </c>
      <c r="B16" s="41">
        <v>8</v>
      </c>
      <c r="C16" s="36" t="s">
        <v>209</v>
      </c>
      <c r="D16" s="71" t="s">
        <v>1</v>
      </c>
      <c r="E16" s="26">
        <v>3</v>
      </c>
      <c r="F16" s="24" t="s">
        <v>210</v>
      </c>
      <c r="G16" s="72">
        <v>2</v>
      </c>
      <c r="H16" s="73"/>
      <c r="I16" s="74"/>
      <c r="J16" s="75"/>
      <c r="K16" s="76">
        <v>2</v>
      </c>
      <c r="L16" s="74" t="s">
        <v>211</v>
      </c>
      <c r="M16" s="75">
        <v>2</v>
      </c>
      <c r="N16" s="76" t="s">
        <v>191</v>
      </c>
      <c r="O16" s="74" t="s">
        <v>212</v>
      </c>
      <c r="P16" s="75">
        <v>6</v>
      </c>
      <c r="Q16" s="77">
        <v>3</v>
      </c>
      <c r="R16" s="78">
        <f>IF(((MIN(IFERROR(VALUE(MID(F16,1,1))*60+VALUE(MID(F16,3,2))+VALUE(MID(F16,6,3))/1000,999),IFERROR(VALUE(MID(#REF!,1,1))*60+VALUE(MID(#REF!,3,2))+VALUE(MID(#REF!,6,3))/1000,999),IFERROR(VALUE(MID(I16,1,1))*60+VALUE(MID(I16,3,2))+VALUE(MID(I16,6,3))/1000,999),IFERROR(VALUE(MID(L16,1,1))*60+VALUE(MID(L16,3,2))+VALUE(MID(L16,6,3))/1000,999),IFERROR(VALUE(MID(O16,1,1))*60+VALUE(MID(O16,3,2))+VALUE(MID(O16,6,3))/1000,999)))/86400)=999/86400,"",(MIN(IFERROR(VALUE(MID(F16,1,1))*60+VALUE(MID(F16,3,2))+VALUE(MID(F16,6,3))/1000,999),IFERROR(VALUE(MID(#REF!,1,1))*60+VALUE(MID(#REF!,3,2))+VALUE(MID(#REF!,6,3))/1000,999),IFERROR(VALUE(MID(I16,1,1))*60+VALUE(MID(I16,3,2))+VALUE(MID(I16,6,3))/1000,999),IFERROR(VALUE(MID(L16,1,1))*60+VALUE(MID(L16,3,2))+VALUE(MID(L16,6,3))/1000,999),IFERROR(VALUE(MID(O16,1,1))*60+VALUE(MID(O16,3,2))+VALUE(MID(O16,6,3))/1000,999)))/86400)</f>
        <v>1.7710532407407408E-3</v>
      </c>
      <c r="S16" s="28" t="str">
        <f t="shared" si="0"/>
        <v>КМС</v>
      </c>
      <c r="T16" s="79">
        <v>124</v>
      </c>
    </row>
    <row r="17" spans="1:20">
      <c r="A17" s="19">
        <v>7</v>
      </c>
      <c r="B17" s="41">
        <v>26</v>
      </c>
      <c r="C17" s="22" t="s">
        <v>213</v>
      </c>
      <c r="D17" s="71" t="s">
        <v>31</v>
      </c>
      <c r="E17" s="26">
        <v>1</v>
      </c>
      <c r="F17" s="24" t="s">
        <v>214</v>
      </c>
      <c r="G17" s="72">
        <v>2</v>
      </c>
      <c r="H17" s="73"/>
      <c r="I17" s="74"/>
      <c r="J17" s="75"/>
      <c r="K17" s="76">
        <v>3</v>
      </c>
      <c r="L17" s="74" t="s">
        <v>215</v>
      </c>
      <c r="M17" s="75">
        <v>3</v>
      </c>
      <c r="N17" s="76" t="s">
        <v>216</v>
      </c>
      <c r="O17" s="74" t="s">
        <v>217</v>
      </c>
      <c r="P17" s="75">
        <v>1</v>
      </c>
      <c r="Q17" s="77">
        <v>2</v>
      </c>
      <c r="R17" s="78">
        <f>IF(((MIN(IFERROR(VALUE(MID(F17,1,1))*60+VALUE(MID(F17,3,2))+VALUE(MID(F17,6,3))/1000,999),IFERROR(VALUE(MID(#REF!,1,1))*60+VALUE(MID(#REF!,3,2))+VALUE(MID(#REF!,6,3))/1000,999),IFERROR(VALUE(MID(I17,1,1))*60+VALUE(MID(I17,3,2))+VALUE(MID(I17,6,3))/1000,999),IFERROR(VALUE(MID(L17,1,1))*60+VALUE(MID(L17,3,2))+VALUE(MID(L17,6,3))/1000,999),IFERROR(VALUE(MID(O17,1,1))*60+VALUE(MID(O17,3,2))+VALUE(MID(O17,6,3))/1000,999)))/86400)=999/86400,"",(MIN(IFERROR(VALUE(MID(F17,1,1))*60+VALUE(MID(F17,3,2))+VALUE(MID(F17,6,3))/1000,999),IFERROR(VALUE(MID(#REF!,1,1))*60+VALUE(MID(#REF!,3,2))+VALUE(MID(#REF!,6,3))/1000,999),IFERROR(VALUE(MID(I17,1,1))*60+VALUE(MID(I17,3,2))+VALUE(MID(I17,6,3))/1000,999),IFERROR(VALUE(MID(L17,1,1))*60+VALUE(MID(L17,3,2))+VALUE(MID(L17,6,3))/1000,999),IFERROR(VALUE(MID(O17,1,1))*60+VALUE(MID(O17,3,2))+VALUE(MID(O17,6,3))/1000,999)))/86400)</f>
        <v>1.7042476851851854E-3</v>
      </c>
      <c r="S17" s="28" t="str">
        <f t="shared" si="0"/>
        <v>МС</v>
      </c>
      <c r="T17" s="79">
        <v>117</v>
      </c>
    </row>
    <row r="18" spans="1:20">
      <c r="A18" s="19">
        <v>8</v>
      </c>
      <c r="B18" s="41">
        <v>63</v>
      </c>
      <c r="C18" s="22" t="s">
        <v>218</v>
      </c>
      <c r="D18" s="71" t="s">
        <v>5</v>
      </c>
      <c r="E18" s="26">
        <v>3</v>
      </c>
      <c r="F18" s="24" t="s">
        <v>219</v>
      </c>
      <c r="G18" s="72">
        <v>1</v>
      </c>
      <c r="H18" s="73"/>
      <c r="I18" s="74"/>
      <c r="J18" s="75"/>
      <c r="K18" s="76">
        <v>2</v>
      </c>
      <c r="L18" s="74" t="s">
        <v>220</v>
      </c>
      <c r="M18" s="75">
        <v>4</v>
      </c>
      <c r="N18" s="76" t="s">
        <v>216</v>
      </c>
      <c r="O18" s="74" t="s">
        <v>221</v>
      </c>
      <c r="P18" s="75">
        <v>2</v>
      </c>
      <c r="Q18" s="77">
        <v>1</v>
      </c>
      <c r="R18" s="78">
        <f>IF(((MIN(IFERROR(VALUE(MID(F18,1,1))*60+VALUE(MID(F18,3,2))+VALUE(MID(F18,6,3))/1000,999),IFERROR(VALUE(MID(#REF!,1,1))*60+VALUE(MID(#REF!,3,2))+VALUE(MID(#REF!,6,3))/1000,999),IFERROR(VALUE(MID(I18,1,1))*60+VALUE(MID(I18,3,2))+VALUE(MID(I18,6,3))/1000,999),IFERROR(VALUE(MID(L18,1,1))*60+VALUE(MID(L18,3,2))+VALUE(MID(L18,6,3))/1000,999),IFERROR(VALUE(MID(O18,1,1))*60+VALUE(MID(O18,3,2))+VALUE(MID(O18,6,3))/1000,999)))/86400)=999/86400,"",(MIN(IFERROR(VALUE(MID(F18,1,1))*60+VALUE(MID(F18,3,2))+VALUE(MID(F18,6,3))/1000,999),IFERROR(VALUE(MID(#REF!,1,1))*60+VALUE(MID(#REF!,3,2))+VALUE(MID(#REF!,6,3))/1000,999),IFERROR(VALUE(MID(I18,1,1))*60+VALUE(MID(I18,3,2))+VALUE(MID(I18,6,3))/1000,999),IFERROR(VALUE(MID(L18,1,1))*60+VALUE(MID(L18,3,2))+VALUE(MID(L18,6,3))/1000,999),IFERROR(VALUE(MID(O18,1,1))*60+VALUE(MID(O18,3,2))+VALUE(MID(O18,6,3))/1000,999)))/86400)</f>
        <v>1.7632986111111109E-3</v>
      </c>
      <c r="S18" s="28" t="str">
        <f t="shared" si="0"/>
        <v>КМС</v>
      </c>
      <c r="T18" s="79">
        <v>111</v>
      </c>
    </row>
    <row r="19" spans="1:20">
      <c r="A19" s="19">
        <v>9</v>
      </c>
      <c r="B19" s="41">
        <v>38</v>
      </c>
      <c r="C19" s="80" t="s">
        <v>222</v>
      </c>
      <c r="D19" s="71" t="s">
        <v>10</v>
      </c>
      <c r="E19" s="26">
        <v>4</v>
      </c>
      <c r="F19" s="24" t="s">
        <v>223</v>
      </c>
      <c r="G19" s="72">
        <v>2</v>
      </c>
      <c r="H19" s="73"/>
      <c r="I19" s="74"/>
      <c r="J19" s="75"/>
      <c r="K19" s="76">
        <v>1</v>
      </c>
      <c r="L19" s="74" t="s">
        <v>224</v>
      </c>
      <c r="M19" s="75">
        <v>4</v>
      </c>
      <c r="N19" s="76" t="s">
        <v>216</v>
      </c>
      <c r="O19" s="74" t="s">
        <v>225</v>
      </c>
      <c r="P19" s="75">
        <v>3</v>
      </c>
      <c r="Q19" s="77"/>
      <c r="R19" s="78">
        <f>IF(((MIN(IFERROR(VALUE(MID(F19,1,1))*60+VALUE(MID(F19,3,2))+VALUE(MID(F19,6,3))/1000,999),IFERROR(VALUE(MID(#REF!,1,1))*60+VALUE(MID(#REF!,3,2))+VALUE(MID(#REF!,6,3))/1000,999),IFERROR(VALUE(MID(I19,1,1))*60+VALUE(MID(I19,3,2))+VALUE(MID(I19,6,3))/1000,999),IFERROR(VALUE(MID(L19,1,1))*60+VALUE(MID(L19,3,2))+VALUE(MID(L19,6,3))/1000,999),IFERROR(VALUE(MID(O19,1,1))*60+VALUE(MID(O19,3,2))+VALUE(MID(O19,6,3))/1000,999)))/86400)=999/86400,"",(MIN(IFERROR(VALUE(MID(F19,1,1))*60+VALUE(MID(F19,3,2))+VALUE(MID(F19,6,3))/1000,999),IFERROR(VALUE(MID(#REF!,1,1))*60+VALUE(MID(#REF!,3,2))+VALUE(MID(#REF!,6,3))/1000,999),IFERROR(VALUE(MID(I19,1,1))*60+VALUE(MID(I19,3,2))+VALUE(MID(I19,6,3))/1000,999),IFERROR(VALUE(MID(L19,1,1))*60+VALUE(MID(L19,3,2))+VALUE(MID(L19,6,3))/1000,999),IFERROR(VALUE(MID(O19,1,1))*60+VALUE(MID(O19,3,2))+VALUE(MID(O19,6,3))/1000,999)))/86400)</f>
        <v>1.7657060185185184E-3</v>
      </c>
      <c r="S19" s="28" t="str">
        <f t="shared" si="0"/>
        <v>КМС</v>
      </c>
      <c r="T19" s="79">
        <v>105</v>
      </c>
    </row>
    <row r="20" spans="1:20">
      <c r="A20" s="19">
        <v>10</v>
      </c>
      <c r="B20" s="41">
        <v>40</v>
      </c>
      <c r="C20" s="80" t="s">
        <v>226</v>
      </c>
      <c r="D20" s="71" t="s">
        <v>10</v>
      </c>
      <c r="E20" s="26">
        <v>8</v>
      </c>
      <c r="F20" s="24" t="s">
        <v>227</v>
      </c>
      <c r="G20" s="72">
        <v>1</v>
      </c>
      <c r="H20" s="73"/>
      <c r="I20" s="74"/>
      <c r="J20" s="75"/>
      <c r="K20" s="76">
        <v>2</v>
      </c>
      <c r="L20" s="74" t="s">
        <v>228</v>
      </c>
      <c r="M20" s="75">
        <v>3</v>
      </c>
      <c r="N20" s="76" t="s">
        <v>216</v>
      </c>
      <c r="O20" s="74" t="s">
        <v>229</v>
      </c>
      <c r="P20" s="75">
        <v>4</v>
      </c>
      <c r="Q20" s="77"/>
      <c r="R20" s="78">
        <f>IF(((MIN(IFERROR(VALUE(MID(F20,1,1))*60+VALUE(MID(F20,3,2))+VALUE(MID(F20,6,3))/1000,999),IFERROR(VALUE(MID(#REF!,1,1))*60+VALUE(MID(#REF!,3,2))+VALUE(MID(#REF!,6,3))/1000,999),IFERROR(VALUE(MID(I20,1,1))*60+VALUE(MID(I20,3,2))+VALUE(MID(I20,6,3))/1000,999),IFERROR(VALUE(MID(L20,1,1))*60+VALUE(MID(L20,3,2))+VALUE(MID(L20,6,3))/1000,999),IFERROR(VALUE(MID(O20,1,1))*60+VALUE(MID(O20,3,2))+VALUE(MID(O20,6,3))/1000,999)))/86400)=999/86400,"",(MIN(IFERROR(VALUE(MID(F20,1,1))*60+VALUE(MID(F20,3,2))+VALUE(MID(F20,6,3))/1000,999),IFERROR(VALUE(MID(#REF!,1,1))*60+VALUE(MID(#REF!,3,2))+VALUE(MID(#REF!,6,3))/1000,999),IFERROR(VALUE(MID(I20,1,1))*60+VALUE(MID(I20,3,2))+VALUE(MID(I20,6,3))/1000,999),IFERROR(VALUE(MID(L20,1,1))*60+VALUE(MID(L20,3,2))+VALUE(MID(L20,6,3))/1000,999),IFERROR(VALUE(MID(O20,1,1))*60+VALUE(MID(O20,3,2))+VALUE(MID(O20,6,3))/1000,999)))/86400)</f>
        <v>1.7660763888888889E-3</v>
      </c>
      <c r="S20" s="28" t="str">
        <f t="shared" si="0"/>
        <v>КМС</v>
      </c>
      <c r="T20" s="79">
        <v>100</v>
      </c>
    </row>
    <row r="21" spans="1:20">
      <c r="A21" s="19">
        <v>11</v>
      </c>
      <c r="B21" s="41">
        <v>10</v>
      </c>
      <c r="C21" s="36" t="s">
        <v>230</v>
      </c>
      <c r="D21" s="71" t="s">
        <v>1</v>
      </c>
      <c r="E21" s="26">
        <v>6</v>
      </c>
      <c r="F21" s="24" t="s">
        <v>231</v>
      </c>
      <c r="G21" s="72">
        <v>1</v>
      </c>
      <c r="H21" s="73"/>
      <c r="I21" s="74"/>
      <c r="J21" s="75"/>
      <c r="K21" s="76">
        <v>3</v>
      </c>
      <c r="L21" s="74" t="s">
        <v>232</v>
      </c>
      <c r="M21" s="75">
        <v>4</v>
      </c>
      <c r="N21" s="76" t="s">
        <v>216</v>
      </c>
      <c r="O21" s="74" t="s">
        <v>233</v>
      </c>
      <c r="P21" s="75">
        <v>5</v>
      </c>
      <c r="Q21" s="77"/>
      <c r="R21" s="78">
        <f>IF(((MIN(IFERROR(VALUE(MID(F21,1,1))*60+VALUE(MID(F21,3,2))+VALUE(MID(F21,6,3))/1000,999),IFERROR(VALUE(MID(#REF!,1,1))*60+VALUE(MID(#REF!,3,2))+VALUE(MID(#REF!,6,3))/1000,999),IFERROR(VALUE(MID(I21,1,1))*60+VALUE(MID(I21,3,2))+VALUE(MID(I21,6,3))/1000,999),IFERROR(VALUE(MID(L21,1,1))*60+VALUE(MID(L21,3,2))+VALUE(MID(L21,6,3))/1000,999),IFERROR(VALUE(MID(O21,1,1))*60+VALUE(MID(O21,3,2))+VALUE(MID(O21,6,3))/1000,999)))/86400)=999/86400,"",(MIN(IFERROR(VALUE(MID(F21,1,1))*60+VALUE(MID(F21,3,2))+VALUE(MID(F21,6,3))/1000,999),IFERROR(VALUE(MID(#REF!,1,1))*60+VALUE(MID(#REF!,3,2))+VALUE(MID(#REF!,6,3))/1000,999),IFERROR(VALUE(MID(I21,1,1))*60+VALUE(MID(I21,3,2))+VALUE(MID(I21,6,3))/1000,999),IFERROR(VALUE(MID(L21,1,1))*60+VALUE(MID(L21,3,2))+VALUE(MID(L21,6,3))/1000,999),IFERROR(VALUE(MID(O21,1,1))*60+VALUE(MID(O21,3,2))+VALUE(MID(O21,6,3))/1000,999)))/86400)</f>
        <v>1.7221180555555555E-3</v>
      </c>
      <c r="S21" s="28" t="str">
        <f t="shared" si="0"/>
        <v>МС</v>
      </c>
      <c r="T21" s="79">
        <v>95</v>
      </c>
    </row>
    <row r="22" spans="1:20">
      <c r="A22" s="19">
        <v>12</v>
      </c>
      <c r="B22" s="41">
        <v>45</v>
      </c>
      <c r="C22" s="22" t="s">
        <v>234</v>
      </c>
      <c r="D22" s="71" t="s">
        <v>7</v>
      </c>
      <c r="E22" s="26">
        <v>6</v>
      </c>
      <c r="F22" s="24" t="s">
        <v>235</v>
      </c>
      <c r="G22" s="72">
        <v>2</v>
      </c>
      <c r="H22" s="73"/>
      <c r="I22" s="74"/>
      <c r="J22" s="75"/>
      <c r="K22" s="76">
        <v>1</v>
      </c>
      <c r="L22" s="74" t="s">
        <v>236</v>
      </c>
      <c r="M22" s="75">
        <v>3</v>
      </c>
      <c r="N22" s="76" t="s">
        <v>216</v>
      </c>
      <c r="O22" s="74" t="s">
        <v>237</v>
      </c>
      <c r="P22" s="75">
        <v>6</v>
      </c>
      <c r="Q22" s="77"/>
      <c r="R22" s="78">
        <f>IF(((MIN(IFERROR(VALUE(MID(F22,1,1))*60+VALUE(MID(F22,3,2))+VALUE(MID(F22,6,3))/1000,999),IFERROR(VALUE(MID(#REF!,1,1))*60+VALUE(MID(#REF!,3,2))+VALUE(MID(#REF!,6,3))/1000,999),IFERROR(VALUE(MID(I22,1,1))*60+VALUE(MID(I22,3,2))+VALUE(MID(I22,6,3))/1000,999),IFERROR(VALUE(MID(L22,1,1))*60+VALUE(MID(L22,3,2))+VALUE(MID(L22,6,3))/1000,999),IFERROR(VALUE(MID(O22,1,1))*60+VALUE(MID(O22,3,2))+VALUE(MID(O22,6,3))/1000,999)))/86400)=999/86400,"",(MIN(IFERROR(VALUE(MID(F22,1,1))*60+VALUE(MID(F22,3,2))+VALUE(MID(F22,6,3))/1000,999),IFERROR(VALUE(MID(#REF!,1,1))*60+VALUE(MID(#REF!,3,2))+VALUE(MID(#REF!,6,3))/1000,999),IFERROR(VALUE(MID(I22,1,1))*60+VALUE(MID(I22,3,2))+VALUE(MID(I22,6,3))/1000,999),IFERROR(VALUE(MID(L22,1,1))*60+VALUE(MID(L22,3,2))+VALUE(MID(L22,6,3))/1000,999),IFERROR(VALUE(MID(O22,1,1))*60+VALUE(MID(O22,3,2))+VALUE(MID(O22,6,3))/1000,999)))/86400)</f>
        <v>1.8260185185185185E-3</v>
      </c>
      <c r="S22" s="28" t="str">
        <f t="shared" si="0"/>
        <v>КМС</v>
      </c>
      <c r="T22" s="79">
        <v>90</v>
      </c>
    </row>
    <row r="23" spans="1:20">
      <c r="A23" s="19">
        <v>13</v>
      </c>
      <c r="B23" s="41">
        <v>43</v>
      </c>
      <c r="C23" s="22" t="s">
        <v>238</v>
      </c>
      <c r="D23" s="71" t="s">
        <v>7</v>
      </c>
      <c r="E23" s="26">
        <v>2</v>
      </c>
      <c r="F23" s="24" t="s">
        <v>239</v>
      </c>
      <c r="G23" s="72">
        <v>1</v>
      </c>
      <c r="H23" s="73"/>
      <c r="I23" s="74"/>
      <c r="J23" s="75"/>
      <c r="K23" s="76">
        <v>3</v>
      </c>
      <c r="L23" s="74" t="s">
        <v>240</v>
      </c>
      <c r="M23" s="75">
        <v>5</v>
      </c>
      <c r="N23" s="76"/>
      <c r="O23" s="74"/>
      <c r="P23" s="75"/>
      <c r="Q23" s="77"/>
      <c r="R23" s="78">
        <f>IF(((MIN(IFERROR(VALUE(MID(F23,1,1))*60+VALUE(MID(F23,3,2))+VALUE(MID(F23,6,3))/1000,999),IFERROR(VALUE(MID(#REF!,1,1))*60+VALUE(MID(#REF!,3,2))+VALUE(MID(#REF!,6,3))/1000,999),IFERROR(VALUE(MID(I23,1,1))*60+VALUE(MID(I23,3,2))+VALUE(MID(I23,6,3))/1000,999),IFERROR(VALUE(MID(L23,1,1))*60+VALUE(MID(L23,3,2))+VALUE(MID(L23,6,3))/1000,999),IFERROR(VALUE(MID(O23,1,1))*60+VALUE(MID(O23,3,2))+VALUE(MID(O23,6,3))/1000,999)))/86400)=999/86400,"",(MIN(IFERROR(VALUE(MID(F23,1,1))*60+VALUE(MID(F23,3,2))+VALUE(MID(F23,6,3))/1000,999),IFERROR(VALUE(MID(#REF!,1,1))*60+VALUE(MID(#REF!,3,2))+VALUE(MID(#REF!,6,3))/1000,999),IFERROR(VALUE(MID(I23,1,1))*60+VALUE(MID(I23,3,2))+VALUE(MID(I23,6,3))/1000,999),IFERROR(VALUE(MID(L23,1,1))*60+VALUE(MID(L23,3,2))+VALUE(MID(L23,6,3))/1000,999),IFERROR(VALUE(MID(O23,1,1))*60+VALUE(MID(O23,3,2))+VALUE(MID(O23,6,3))/1000,999)))/86400)</f>
        <v>1.7767824074074075E-3</v>
      </c>
      <c r="S23" s="28" t="str">
        <f t="shared" si="0"/>
        <v>КМС</v>
      </c>
      <c r="T23" s="79">
        <v>85</v>
      </c>
    </row>
    <row r="24" spans="1:20">
      <c r="A24" s="19">
        <v>14</v>
      </c>
      <c r="B24" s="41">
        <v>51</v>
      </c>
      <c r="C24" s="38" t="s">
        <v>241</v>
      </c>
      <c r="D24" s="71" t="s">
        <v>8</v>
      </c>
      <c r="E24" s="26">
        <v>5</v>
      </c>
      <c r="F24" s="24" t="s">
        <v>242</v>
      </c>
      <c r="G24" s="72">
        <v>2</v>
      </c>
      <c r="H24" s="73"/>
      <c r="I24" s="74"/>
      <c r="J24" s="75"/>
      <c r="K24" s="76">
        <v>2</v>
      </c>
      <c r="L24" s="74" t="s">
        <v>243</v>
      </c>
      <c r="M24" s="75">
        <v>5</v>
      </c>
      <c r="N24" s="76"/>
      <c r="O24" s="74"/>
      <c r="P24" s="75"/>
      <c r="Q24" s="77"/>
      <c r="R24" s="78">
        <f>IF(((MIN(IFERROR(VALUE(MID(F24,1,1))*60+VALUE(MID(F24,3,2))+VALUE(MID(F24,6,3))/1000,999),IFERROR(VALUE(MID(#REF!,1,1))*60+VALUE(MID(#REF!,3,2))+VALUE(MID(#REF!,6,3))/1000,999),IFERROR(VALUE(MID(I24,1,1))*60+VALUE(MID(I24,3,2))+VALUE(MID(I24,6,3))/1000,999),IFERROR(VALUE(MID(L24,1,1))*60+VALUE(MID(L24,3,2))+VALUE(MID(L24,6,3))/1000,999),IFERROR(VALUE(MID(O24,1,1))*60+VALUE(MID(O24,3,2))+VALUE(MID(O24,6,3))/1000,999)))/86400)=999/86400,"",(MIN(IFERROR(VALUE(MID(F24,1,1))*60+VALUE(MID(F24,3,2))+VALUE(MID(F24,6,3))/1000,999),IFERROR(VALUE(MID(#REF!,1,1))*60+VALUE(MID(#REF!,3,2))+VALUE(MID(#REF!,6,3))/1000,999),IFERROR(VALUE(MID(I24,1,1))*60+VALUE(MID(I24,3,2))+VALUE(MID(I24,6,3))/1000,999),IFERROR(VALUE(MID(L24,1,1))*60+VALUE(MID(L24,3,2))+VALUE(MID(L24,6,3))/1000,999),IFERROR(VALUE(MID(O24,1,1))*60+VALUE(MID(O24,3,2))+VALUE(MID(O24,6,3))/1000,999)))/86400)</f>
        <v>1.7634259259259261E-3</v>
      </c>
      <c r="S24" s="28" t="str">
        <f t="shared" si="0"/>
        <v>КМС</v>
      </c>
      <c r="T24" s="79">
        <v>80</v>
      </c>
    </row>
    <row r="25" spans="1:20">
      <c r="A25" s="19">
        <v>15</v>
      </c>
      <c r="B25" s="41">
        <v>9</v>
      </c>
      <c r="C25" s="36" t="s">
        <v>244</v>
      </c>
      <c r="D25" s="71" t="s">
        <v>1</v>
      </c>
      <c r="E25" s="26">
        <v>8</v>
      </c>
      <c r="F25" s="24" t="s">
        <v>77</v>
      </c>
      <c r="G25" s="72" t="s">
        <v>245</v>
      </c>
      <c r="H25" s="73"/>
      <c r="I25" s="74"/>
      <c r="J25" s="75"/>
      <c r="K25" s="76">
        <v>1</v>
      </c>
      <c r="L25" s="74" t="s">
        <v>246</v>
      </c>
      <c r="M25" s="75">
        <v>5</v>
      </c>
      <c r="N25" s="76"/>
      <c r="O25" s="74"/>
      <c r="P25" s="75"/>
      <c r="Q25" s="77"/>
      <c r="R25" s="78">
        <f>IF(((MIN(IFERROR(VALUE(MID(F25,1,1))*60+VALUE(MID(F25,3,2))+VALUE(MID(F25,6,3))/1000,999),IFERROR(VALUE(MID(#REF!,1,1))*60+VALUE(MID(#REF!,3,2))+VALUE(MID(#REF!,6,3))/1000,999),IFERROR(VALUE(MID(I25,1,1))*60+VALUE(MID(I25,3,2))+VALUE(MID(I25,6,3))/1000,999),IFERROR(VALUE(MID(L25,1,1))*60+VALUE(MID(L25,3,2))+VALUE(MID(L25,6,3))/1000,999),IFERROR(VALUE(MID(O25,1,1))*60+VALUE(MID(O25,3,2))+VALUE(MID(O25,6,3))/1000,999)))/86400)=999/86400,"",(MIN(IFERROR(VALUE(MID(F25,1,1))*60+VALUE(MID(F25,3,2))+VALUE(MID(F25,6,3))/1000,999),IFERROR(VALUE(MID(#REF!,1,1))*60+VALUE(MID(#REF!,3,2))+VALUE(MID(#REF!,6,3))/1000,999),IFERROR(VALUE(MID(I25,1,1))*60+VALUE(MID(I25,3,2))+VALUE(MID(I25,6,3))/1000,999),IFERROR(VALUE(MID(L25,1,1))*60+VALUE(MID(L25,3,2))+VALUE(MID(L25,6,3))/1000,999),IFERROR(VALUE(MID(O25,1,1))*60+VALUE(MID(O25,3,2))+VALUE(MID(O25,6,3))/1000,999)))/86400)</f>
        <v>1.8411342592592594E-3</v>
      </c>
      <c r="S25" s="28" t="str">
        <f t="shared" si="0"/>
        <v>1р</v>
      </c>
      <c r="T25" s="79">
        <v>76</v>
      </c>
    </row>
    <row r="26" spans="1:20">
      <c r="A26" s="19">
        <v>16</v>
      </c>
      <c r="B26" s="41">
        <v>55</v>
      </c>
      <c r="C26" s="81" t="s">
        <v>247</v>
      </c>
      <c r="D26" s="71" t="s">
        <v>8</v>
      </c>
      <c r="E26" s="26">
        <v>2</v>
      </c>
      <c r="F26" s="24" t="s">
        <v>248</v>
      </c>
      <c r="G26" s="72">
        <v>2</v>
      </c>
      <c r="H26" s="73"/>
      <c r="I26" s="74"/>
      <c r="J26" s="75"/>
      <c r="K26" s="76">
        <v>1</v>
      </c>
      <c r="L26" s="74" t="s">
        <v>249</v>
      </c>
      <c r="M26" s="75">
        <v>6</v>
      </c>
      <c r="N26" s="76"/>
      <c r="O26" s="74"/>
      <c r="P26" s="75"/>
      <c r="Q26" s="77"/>
      <c r="R26" s="78">
        <f>IF(((MIN(IFERROR(VALUE(MID(F26,1,1))*60+VALUE(MID(F26,3,2))+VALUE(MID(F26,6,3))/1000,999),IFERROR(VALUE(MID(#REF!,1,1))*60+VALUE(MID(#REF!,3,2))+VALUE(MID(#REF!,6,3))/1000,999),IFERROR(VALUE(MID(I26,1,1))*60+VALUE(MID(I26,3,2))+VALUE(MID(I26,6,3))/1000,999),IFERROR(VALUE(MID(L26,1,1))*60+VALUE(MID(L26,3,2))+VALUE(MID(L26,6,3))/1000,999),IFERROR(VALUE(MID(O26,1,1))*60+VALUE(MID(O26,3,2))+VALUE(MID(O26,6,3))/1000,999)))/86400)=999/86400,"",(MIN(IFERROR(VALUE(MID(F26,1,1))*60+VALUE(MID(F26,3,2))+VALUE(MID(F26,6,3))/1000,999),IFERROR(VALUE(MID(#REF!,1,1))*60+VALUE(MID(#REF!,3,2))+VALUE(MID(#REF!,6,3))/1000,999),IFERROR(VALUE(MID(I26,1,1))*60+VALUE(MID(I26,3,2))+VALUE(MID(I26,6,3))/1000,999),IFERROR(VALUE(MID(L26,1,1))*60+VALUE(MID(L26,3,2))+VALUE(MID(L26,6,3))/1000,999),IFERROR(VALUE(MID(O26,1,1))*60+VALUE(MID(O26,3,2))+VALUE(MID(O26,6,3))/1000,999)))/86400)</f>
        <v>1.7800000000000001E-3</v>
      </c>
      <c r="S26" s="28" t="str">
        <f t="shared" si="0"/>
        <v>КМС</v>
      </c>
      <c r="T26" s="79">
        <v>72</v>
      </c>
    </row>
    <row r="27" spans="1:20">
      <c r="A27" s="19">
        <v>17</v>
      </c>
      <c r="B27" s="41">
        <v>4</v>
      </c>
      <c r="C27" s="22" t="s">
        <v>250</v>
      </c>
      <c r="D27" s="71" t="s">
        <v>44</v>
      </c>
      <c r="E27" s="26">
        <v>7</v>
      </c>
      <c r="F27" s="24" t="s">
        <v>251</v>
      </c>
      <c r="G27" s="72">
        <v>2</v>
      </c>
      <c r="H27" s="73"/>
      <c r="I27" s="74"/>
      <c r="J27" s="75"/>
      <c r="K27" s="76">
        <v>3</v>
      </c>
      <c r="L27" s="74" t="s">
        <v>77</v>
      </c>
      <c r="M27" s="75">
        <v>6</v>
      </c>
      <c r="N27" s="76"/>
      <c r="O27" s="74"/>
      <c r="P27" s="75"/>
      <c r="Q27" s="77"/>
      <c r="R27" s="78">
        <f>IF(((MIN(IFERROR(VALUE(MID(F27,1,1))*60+VALUE(MID(F27,3,2))+VALUE(MID(F27,6,3))/1000,999),IFERROR(VALUE(MID(#REF!,1,1))*60+VALUE(MID(#REF!,3,2))+VALUE(MID(#REF!,6,3))/1000,999),IFERROR(VALUE(MID(I27,1,1))*60+VALUE(MID(I27,3,2))+VALUE(MID(I27,6,3))/1000,999),IFERROR(VALUE(MID(L27,1,1))*60+VALUE(MID(L27,3,2))+VALUE(MID(L27,6,3))/1000,999),IFERROR(VALUE(MID(O27,1,1))*60+VALUE(MID(O27,3,2))+VALUE(MID(O27,6,3))/1000,999)))/86400)=999/86400,"",(MIN(IFERROR(VALUE(MID(F27,1,1))*60+VALUE(MID(F27,3,2))+VALUE(MID(F27,6,3))/1000,999),IFERROR(VALUE(MID(#REF!,1,1))*60+VALUE(MID(#REF!,3,2))+VALUE(MID(#REF!,6,3))/1000,999),IFERROR(VALUE(MID(I27,1,1))*60+VALUE(MID(I27,3,2))+VALUE(MID(I27,6,3))/1000,999),IFERROR(VALUE(MID(L27,1,1))*60+VALUE(MID(L27,3,2))+VALUE(MID(L27,6,3))/1000,999),IFERROR(VALUE(MID(O27,1,1))*60+VALUE(MID(O27,3,2))+VALUE(MID(O27,6,3))/1000,999)))/86400)</f>
        <v>1.8664930555555555E-3</v>
      </c>
      <c r="S27" s="28" t="str">
        <f t="shared" si="0"/>
        <v>1р</v>
      </c>
      <c r="T27" s="79">
        <v>68</v>
      </c>
    </row>
    <row r="28" spans="1:20">
      <c r="A28" s="19">
        <v>18</v>
      </c>
      <c r="B28" s="41">
        <v>1</v>
      </c>
      <c r="C28" s="35" t="s">
        <v>252</v>
      </c>
      <c r="D28" s="82" t="s">
        <v>253</v>
      </c>
      <c r="E28" s="26">
        <v>8</v>
      </c>
      <c r="F28" s="24" t="s">
        <v>254</v>
      </c>
      <c r="G28" s="72">
        <v>2</v>
      </c>
      <c r="H28" s="73"/>
      <c r="I28" s="74"/>
      <c r="J28" s="75"/>
      <c r="K28" s="76">
        <v>2</v>
      </c>
      <c r="L28" s="74" t="s">
        <v>77</v>
      </c>
      <c r="M28" s="75">
        <v>6</v>
      </c>
      <c r="N28" s="76"/>
      <c r="O28" s="74"/>
      <c r="P28" s="75"/>
      <c r="Q28" s="77"/>
      <c r="R28" s="78">
        <f>IF(((MIN(IFERROR(VALUE(MID(F28,1,1))*60+VALUE(MID(F28,3,2))+VALUE(MID(F28,6,3))/1000,999),IFERROR(VALUE(MID(#REF!,1,1))*60+VALUE(MID(#REF!,3,2))+VALUE(MID(#REF!,6,3))/1000,999),IFERROR(VALUE(MID(I28,1,1))*60+VALUE(MID(I28,3,2))+VALUE(MID(I28,6,3))/1000,999),IFERROR(VALUE(MID(L28,1,1))*60+VALUE(MID(L28,3,2))+VALUE(MID(L28,6,3))/1000,999),IFERROR(VALUE(MID(O28,1,1))*60+VALUE(MID(O28,3,2))+VALUE(MID(O28,6,3))/1000,999)))/86400)=999/86400,"",(MIN(IFERROR(VALUE(MID(F28,1,1))*60+VALUE(MID(F28,3,2))+VALUE(MID(F28,6,3))/1000,999),IFERROR(VALUE(MID(#REF!,1,1))*60+VALUE(MID(#REF!,3,2))+VALUE(MID(#REF!,6,3))/1000,999),IFERROR(VALUE(MID(I28,1,1))*60+VALUE(MID(I28,3,2))+VALUE(MID(I28,6,3))/1000,999),IFERROR(VALUE(MID(L28,1,1))*60+VALUE(MID(L28,3,2))+VALUE(MID(L28,6,3))/1000,999),IFERROR(VALUE(MID(O28,1,1))*60+VALUE(MID(O28,3,2))+VALUE(MID(O28,6,3))/1000,999)))/86400)</f>
        <v>1.9116550925925926E-3</v>
      </c>
      <c r="S28" s="28" t="str">
        <f t="shared" si="0"/>
        <v>1р</v>
      </c>
      <c r="T28" s="79">
        <v>64</v>
      </c>
    </row>
    <row r="29" spans="1:20">
      <c r="A29" s="19">
        <v>19</v>
      </c>
      <c r="B29" s="41">
        <v>42</v>
      </c>
      <c r="C29" s="21" t="s">
        <v>255</v>
      </c>
      <c r="D29" s="71" t="s">
        <v>10</v>
      </c>
      <c r="E29" s="26">
        <v>9</v>
      </c>
      <c r="F29" s="24" t="s">
        <v>256</v>
      </c>
      <c r="G29" s="72">
        <v>1</v>
      </c>
      <c r="H29" s="73"/>
      <c r="I29" s="74"/>
      <c r="J29" s="75"/>
      <c r="K29" s="76">
        <v>1</v>
      </c>
      <c r="L29" s="74" t="s">
        <v>257</v>
      </c>
      <c r="M29" s="75">
        <v>7</v>
      </c>
      <c r="N29" s="76"/>
      <c r="O29" s="74"/>
      <c r="P29" s="75"/>
      <c r="Q29" s="77"/>
      <c r="R29" s="78">
        <f>IF(((MIN(IFERROR(VALUE(MID(F29,1,1))*60+VALUE(MID(F29,3,2))+VALUE(MID(F29,6,3))/1000,999),IFERROR(VALUE(MID(#REF!,1,1))*60+VALUE(MID(#REF!,3,2))+VALUE(MID(#REF!,6,3))/1000,999),IFERROR(VALUE(MID(I29,1,1))*60+VALUE(MID(I29,3,2))+VALUE(MID(I29,6,3))/1000,999),IFERROR(VALUE(MID(L29,1,1))*60+VALUE(MID(L29,3,2))+VALUE(MID(L29,6,3))/1000,999),IFERROR(VALUE(MID(O29,1,1))*60+VALUE(MID(O29,3,2))+VALUE(MID(O29,6,3))/1000,999)))/86400)=999/86400,"",(MIN(IFERROR(VALUE(MID(F29,1,1))*60+VALUE(MID(F29,3,2))+VALUE(MID(F29,6,3))/1000,999),IFERROR(VALUE(MID(#REF!,1,1))*60+VALUE(MID(#REF!,3,2))+VALUE(MID(#REF!,6,3))/1000,999),IFERROR(VALUE(MID(I29,1,1))*60+VALUE(MID(I29,3,2))+VALUE(MID(I29,6,3))/1000,999),IFERROR(VALUE(MID(L29,1,1))*60+VALUE(MID(L29,3,2))+VALUE(MID(L29,6,3))/1000,999),IFERROR(VALUE(MID(O29,1,1))*60+VALUE(MID(O29,3,2))+VALUE(MID(O29,6,3))/1000,999)))/86400)</f>
        <v>1.8508796296296296E-3</v>
      </c>
      <c r="S29" s="28" t="str">
        <f t="shared" si="0"/>
        <v>1р</v>
      </c>
      <c r="T29" s="79">
        <v>60</v>
      </c>
    </row>
    <row r="30" spans="1:20">
      <c r="A30" s="19">
        <v>20</v>
      </c>
      <c r="B30" s="41">
        <v>58</v>
      </c>
      <c r="C30" s="22" t="s">
        <v>258</v>
      </c>
      <c r="D30" s="71" t="s">
        <v>27</v>
      </c>
      <c r="E30" s="26">
        <v>1</v>
      </c>
      <c r="F30" s="24" t="s">
        <v>259</v>
      </c>
      <c r="G30" s="72">
        <v>3</v>
      </c>
      <c r="H30" s="73" t="s">
        <v>123</v>
      </c>
      <c r="I30" s="74" t="s">
        <v>260</v>
      </c>
      <c r="J30" s="75">
        <v>1</v>
      </c>
      <c r="K30" s="76"/>
      <c r="L30" s="74"/>
      <c r="M30" s="75"/>
      <c r="N30" s="76"/>
      <c r="O30" s="74"/>
      <c r="P30" s="75"/>
      <c r="Q30" s="77"/>
      <c r="R30" s="78">
        <f>IF(((MIN(IFERROR(VALUE(MID(F30,1,1))*60+VALUE(MID(F30,3,2))+VALUE(MID(F30,6,3))/1000,999),IFERROR(VALUE(MID(#REF!,1,1))*60+VALUE(MID(#REF!,3,2))+VALUE(MID(#REF!,6,3))/1000,999),IFERROR(VALUE(MID(I30,1,1))*60+VALUE(MID(I30,3,2))+VALUE(MID(I30,6,3))/1000,999),IFERROR(VALUE(MID(L30,1,1))*60+VALUE(MID(L30,3,2))+VALUE(MID(L30,6,3))/1000,999),IFERROR(VALUE(MID(O30,1,1))*60+VALUE(MID(O30,3,2))+VALUE(MID(O30,6,3))/1000,999)))/86400)=999/86400,"",(MIN(IFERROR(VALUE(MID(F30,1,1))*60+VALUE(MID(F30,3,2))+VALUE(MID(F30,6,3))/1000,999),IFERROR(VALUE(MID(#REF!,1,1))*60+VALUE(MID(#REF!,3,2))+VALUE(MID(#REF!,6,3))/1000,999),IFERROR(VALUE(MID(I30,1,1))*60+VALUE(MID(I30,3,2))+VALUE(MID(I30,6,3))/1000,999),IFERROR(VALUE(MID(L30,1,1))*60+VALUE(MID(L30,3,2))+VALUE(MID(L30,6,3))/1000,999),IFERROR(VALUE(MID(O30,1,1))*60+VALUE(MID(O30,3,2))+VALUE(MID(O30,6,3))/1000,999)))/86400)</f>
        <v>1.7653703703703703E-3</v>
      </c>
      <c r="S30" s="28" t="str">
        <f t="shared" si="0"/>
        <v>КМС</v>
      </c>
      <c r="T30" s="79">
        <v>57</v>
      </c>
    </row>
    <row r="31" spans="1:20">
      <c r="A31" s="19">
        <v>21</v>
      </c>
      <c r="B31" s="41">
        <v>23</v>
      </c>
      <c r="C31" s="43" t="s">
        <v>261</v>
      </c>
      <c r="D31" s="71" t="s">
        <v>25</v>
      </c>
      <c r="E31" s="26">
        <v>2</v>
      </c>
      <c r="F31" s="24" t="s">
        <v>262</v>
      </c>
      <c r="G31" s="72">
        <v>3</v>
      </c>
      <c r="H31" s="73" t="s">
        <v>120</v>
      </c>
      <c r="I31" s="74" t="s">
        <v>263</v>
      </c>
      <c r="J31" s="75">
        <v>1</v>
      </c>
      <c r="K31" s="76"/>
      <c r="L31" s="74"/>
      <c r="M31" s="75"/>
      <c r="N31" s="76"/>
      <c r="O31" s="74"/>
      <c r="P31" s="75"/>
      <c r="Q31" s="77"/>
      <c r="R31" s="78">
        <f>IF(((MIN(IFERROR(VALUE(MID(F31,1,1))*60+VALUE(MID(F31,3,2))+VALUE(MID(F31,6,3))/1000,999),IFERROR(VALUE(MID(#REF!,1,1))*60+VALUE(MID(#REF!,3,2))+VALUE(MID(#REF!,6,3))/1000,999),IFERROR(VALUE(MID(I31,1,1))*60+VALUE(MID(I31,3,2))+VALUE(MID(I31,6,3))/1000,999),IFERROR(VALUE(MID(L31,1,1))*60+VALUE(MID(L31,3,2))+VALUE(MID(L31,6,3))/1000,999),IFERROR(VALUE(MID(O31,1,1))*60+VALUE(MID(O31,3,2))+VALUE(MID(O31,6,3))/1000,999)))/86400)=999/86400,"",(MIN(IFERROR(VALUE(MID(F31,1,1))*60+VALUE(MID(F31,3,2))+VALUE(MID(F31,6,3))/1000,999),IFERROR(VALUE(MID(#REF!,1,1))*60+VALUE(MID(#REF!,3,2))+VALUE(MID(#REF!,6,3))/1000,999),IFERROR(VALUE(MID(I31,1,1))*60+VALUE(MID(I31,3,2))+VALUE(MID(I31,6,3))/1000,999),IFERROR(VALUE(MID(L31,1,1))*60+VALUE(MID(L31,3,2))+VALUE(MID(L31,6,3))/1000,999),IFERROR(VALUE(MID(O31,1,1))*60+VALUE(MID(O31,3,2))+VALUE(MID(O31,6,3))/1000,999)))/86400)</f>
        <v>1.7831365740740739E-3</v>
      </c>
      <c r="S31" s="28" t="str">
        <f t="shared" si="0"/>
        <v>КМС</v>
      </c>
      <c r="T31" s="79">
        <v>53</v>
      </c>
    </row>
    <row r="32" spans="1:20">
      <c r="A32" s="19">
        <v>22</v>
      </c>
      <c r="B32" s="41">
        <v>5</v>
      </c>
      <c r="C32" s="22" t="s">
        <v>264</v>
      </c>
      <c r="D32" s="71" t="s">
        <v>44</v>
      </c>
      <c r="E32" s="26">
        <v>6</v>
      </c>
      <c r="F32" s="24" t="s">
        <v>265</v>
      </c>
      <c r="G32" s="72">
        <v>3</v>
      </c>
      <c r="H32" s="73" t="s">
        <v>126</v>
      </c>
      <c r="I32" s="74" t="s">
        <v>266</v>
      </c>
      <c r="J32" s="75">
        <v>1</v>
      </c>
      <c r="K32" s="76"/>
      <c r="L32" s="74"/>
      <c r="M32" s="75"/>
      <c r="N32" s="76"/>
      <c r="O32" s="74"/>
      <c r="P32" s="75"/>
      <c r="Q32" s="77"/>
      <c r="R32" s="78">
        <f>IF(((MIN(IFERROR(VALUE(MID(F32,1,1))*60+VALUE(MID(F32,3,2))+VALUE(MID(F32,6,3))/1000,999),IFERROR(VALUE(MID(#REF!,1,1))*60+VALUE(MID(#REF!,3,2))+VALUE(MID(#REF!,6,3))/1000,999),IFERROR(VALUE(MID(I32,1,1))*60+VALUE(MID(I32,3,2))+VALUE(MID(I32,6,3))/1000,999),IFERROR(VALUE(MID(L32,1,1))*60+VALUE(MID(L32,3,2))+VALUE(MID(L32,6,3))/1000,999),IFERROR(VALUE(MID(O32,1,1))*60+VALUE(MID(O32,3,2))+VALUE(MID(O32,6,3))/1000,999)))/86400)=999/86400,"",(MIN(IFERROR(VALUE(MID(F32,1,1))*60+VALUE(MID(F32,3,2))+VALUE(MID(F32,6,3))/1000,999),IFERROR(VALUE(MID(#REF!,1,1))*60+VALUE(MID(#REF!,3,2))+VALUE(MID(#REF!,6,3))/1000,999),IFERROR(VALUE(MID(I32,1,1))*60+VALUE(MID(I32,3,2))+VALUE(MID(I32,6,3))/1000,999),IFERROR(VALUE(MID(L32,1,1))*60+VALUE(MID(L32,3,2))+VALUE(MID(L32,6,3))/1000,999),IFERROR(VALUE(MID(O32,1,1))*60+VALUE(MID(O32,3,2))+VALUE(MID(O32,6,3))/1000,999)))/86400)</f>
        <v>1.9503356481481481E-3</v>
      </c>
      <c r="S32" s="28" t="str">
        <f t="shared" si="0"/>
        <v>1р</v>
      </c>
      <c r="T32" s="79">
        <v>50</v>
      </c>
    </row>
    <row r="33" spans="1:20">
      <c r="A33" s="19">
        <v>23</v>
      </c>
      <c r="B33" s="41">
        <v>62</v>
      </c>
      <c r="C33" s="22" t="s">
        <v>267</v>
      </c>
      <c r="D33" s="71" t="s">
        <v>5</v>
      </c>
      <c r="E33" s="26">
        <v>6</v>
      </c>
      <c r="F33" s="24" t="s">
        <v>268</v>
      </c>
      <c r="G33" s="72">
        <v>4</v>
      </c>
      <c r="H33" s="73" t="s">
        <v>120</v>
      </c>
      <c r="I33" s="74" t="s">
        <v>269</v>
      </c>
      <c r="J33" s="75">
        <v>2</v>
      </c>
      <c r="K33" s="76"/>
      <c r="L33" s="74"/>
      <c r="M33" s="75"/>
      <c r="N33" s="76"/>
      <c r="O33" s="74"/>
      <c r="P33" s="75"/>
      <c r="Q33" s="77"/>
      <c r="R33" s="78">
        <f>IF(((MIN(IFERROR(VALUE(MID(F33,1,1))*60+VALUE(MID(F33,3,2))+VALUE(MID(F33,6,3))/1000,999),IFERROR(VALUE(MID(#REF!,1,1))*60+VALUE(MID(#REF!,3,2))+VALUE(MID(#REF!,6,3))/1000,999),IFERROR(VALUE(MID(I33,1,1))*60+VALUE(MID(I33,3,2))+VALUE(MID(I33,6,3))/1000,999),IFERROR(VALUE(MID(L33,1,1))*60+VALUE(MID(L33,3,2))+VALUE(MID(L33,6,3))/1000,999),IFERROR(VALUE(MID(O33,1,1))*60+VALUE(MID(O33,3,2))+VALUE(MID(O33,6,3))/1000,999)))/86400)=999/86400,"",(MIN(IFERROR(VALUE(MID(F33,1,1))*60+VALUE(MID(F33,3,2))+VALUE(MID(F33,6,3))/1000,999),IFERROR(VALUE(MID(#REF!,1,1))*60+VALUE(MID(#REF!,3,2))+VALUE(MID(#REF!,6,3))/1000,999),IFERROR(VALUE(MID(I33,1,1))*60+VALUE(MID(I33,3,2))+VALUE(MID(I33,6,3))/1000,999),IFERROR(VALUE(MID(L33,1,1))*60+VALUE(MID(L33,3,2))+VALUE(MID(L33,6,3))/1000,999),IFERROR(VALUE(MID(O33,1,1))*60+VALUE(MID(O33,3,2))+VALUE(MID(O33,6,3))/1000,999)))/86400)</f>
        <v>1.8156828703703703E-3</v>
      </c>
      <c r="S33" s="28" t="str">
        <f t="shared" si="0"/>
        <v>КМС</v>
      </c>
      <c r="T33" s="79">
        <v>47</v>
      </c>
    </row>
    <row r="34" spans="1:20">
      <c r="A34" s="19">
        <v>24</v>
      </c>
      <c r="B34" s="41">
        <v>49</v>
      </c>
      <c r="C34" s="22" t="s">
        <v>270</v>
      </c>
      <c r="D34" s="71" t="s">
        <v>20</v>
      </c>
      <c r="E34" s="26">
        <v>4</v>
      </c>
      <c r="F34" s="24" t="s">
        <v>271</v>
      </c>
      <c r="G34" s="72">
        <v>4</v>
      </c>
      <c r="H34" s="73" t="s">
        <v>123</v>
      </c>
      <c r="I34" s="74" t="s">
        <v>272</v>
      </c>
      <c r="J34" s="75">
        <v>2</v>
      </c>
      <c r="K34" s="76"/>
      <c r="L34" s="74"/>
      <c r="M34" s="75"/>
      <c r="N34" s="76"/>
      <c r="O34" s="74"/>
      <c r="P34" s="75"/>
      <c r="Q34" s="77"/>
      <c r="R34" s="78">
        <f>IF(((MIN(IFERROR(VALUE(MID(F34,1,1))*60+VALUE(MID(F34,3,2))+VALUE(MID(F34,6,3))/1000,999),IFERROR(VALUE(MID(#REF!,1,1))*60+VALUE(MID(#REF!,3,2))+VALUE(MID(#REF!,6,3))/1000,999),IFERROR(VALUE(MID(I34,1,1))*60+VALUE(MID(I34,3,2))+VALUE(MID(I34,6,3))/1000,999),IFERROR(VALUE(MID(L34,1,1))*60+VALUE(MID(L34,3,2))+VALUE(MID(L34,6,3))/1000,999),IFERROR(VALUE(MID(O34,1,1))*60+VALUE(MID(O34,3,2))+VALUE(MID(O34,6,3))/1000,999)))/86400)=999/86400,"",(MIN(IFERROR(VALUE(MID(F34,1,1))*60+VALUE(MID(F34,3,2))+VALUE(MID(F34,6,3))/1000,999),IFERROR(VALUE(MID(#REF!,1,1))*60+VALUE(MID(#REF!,3,2))+VALUE(MID(#REF!,6,3))/1000,999),IFERROR(VALUE(MID(I34,1,1))*60+VALUE(MID(I34,3,2))+VALUE(MID(I34,6,3))/1000,999),IFERROR(VALUE(MID(L34,1,1))*60+VALUE(MID(L34,3,2))+VALUE(MID(L34,6,3))/1000,999),IFERROR(VALUE(MID(O34,1,1))*60+VALUE(MID(O34,3,2))+VALUE(MID(O34,6,3))/1000,999)))/86400)</f>
        <v>1.8236921296296298E-3</v>
      </c>
      <c r="S34" s="28" t="str">
        <f t="shared" si="0"/>
        <v>КМС</v>
      </c>
      <c r="T34" s="79">
        <v>44</v>
      </c>
    </row>
    <row r="35" spans="1:20" ht="14.25" customHeight="1">
      <c r="A35" s="19">
        <v>25</v>
      </c>
      <c r="B35" s="41">
        <v>61</v>
      </c>
      <c r="C35" s="22" t="s">
        <v>273</v>
      </c>
      <c r="D35" s="71" t="s">
        <v>5</v>
      </c>
      <c r="E35" s="26">
        <v>2</v>
      </c>
      <c r="F35" s="24" t="s">
        <v>274</v>
      </c>
      <c r="G35" s="72">
        <v>4</v>
      </c>
      <c r="H35" s="73" t="s">
        <v>126</v>
      </c>
      <c r="I35" s="74" t="s">
        <v>275</v>
      </c>
      <c r="J35" s="75">
        <v>2</v>
      </c>
      <c r="K35" s="76"/>
      <c r="L35" s="74"/>
      <c r="M35" s="75"/>
      <c r="N35" s="76"/>
      <c r="O35" s="74"/>
      <c r="P35" s="75"/>
      <c r="Q35" s="77"/>
      <c r="R35" s="78">
        <f>IF(((MIN(IFERROR(VALUE(MID(F35,1,1))*60+VALUE(MID(F35,3,2))+VALUE(MID(F35,6,3))/1000,999),IFERROR(VALUE(MID(#REF!,1,1))*60+VALUE(MID(#REF!,3,2))+VALUE(MID(#REF!,6,3))/1000,999),IFERROR(VALUE(MID(I35,1,1))*60+VALUE(MID(I35,3,2))+VALUE(MID(I35,6,3))/1000,999),IFERROR(VALUE(MID(L35,1,1))*60+VALUE(MID(L35,3,2))+VALUE(MID(L35,6,3))/1000,999),IFERROR(VALUE(MID(O35,1,1))*60+VALUE(MID(O35,3,2))+VALUE(MID(O35,6,3))/1000,999)))/86400)=999/86400,"",(MIN(IFERROR(VALUE(MID(F35,1,1))*60+VALUE(MID(F35,3,2))+VALUE(MID(F35,6,3))/1000,999),IFERROR(VALUE(MID(#REF!,1,1))*60+VALUE(MID(#REF!,3,2))+VALUE(MID(#REF!,6,3))/1000,999),IFERROR(VALUE(MID(I35,1,1))*60+VALUE(MID(I35,3,2))+VALUE(MID(I35,6,3))/1000,999),IFERROR(VALUE(MID(L35,1,1))*60+VALUE(MID(L35,3,2))+VALUE(MID(L35,6,3))/1000,999),IFERROR(VALUE(MID(O35,1,1))*60+VALUE(MID(O35,3,2))+VALUE(MID(O35,6,3))/1000,999)))/86400)</f>
        <v>1.8237152777777776E-3</v>
      </c>
      <c r="S35" s="28" t="str">
        <f t="shared" si="0"/>
        <v>КМС</v>
      </c>
      <c r="T35" s="79">
        <v>41</v>
      </c>
    </row>
    <row r="36" spans="1:20">
      <c r="A36" s="19">
        <v>26</v>
      </c>
      <c r="B36" s="41">
        <v>48</v>
      </c>
      <c r="C36" s="22" t="s">
        <v>276</v>
      </c>
      <c r="D36" s="71" t="s">
        <v>20</v>
      </c>
      <c r="E36" s="26">
        <v>5</v>
      </c>
      <c r="F36" s="24" t="s">
        <v>277</v>
      </c>
      <c r="G36" s="72">
        <v>3</v>
      </c>
      <c r="H36" s="73" t="s">
        <v>120</v>
      </c>
      <c r="I36" s="74" t="s">
        <v>278</v>
      </c>
      <c r="J36" s="75">
        <v>3</v>
      </c>
      <c r="K36" s="76"/>
      <c r="L36" s="74"/>
      <c r="M36" s="75"/>
      <c r="N36" s="76"/>
      <c r="O36" s="74"/>
      <c r="P36" s="75"/>
      <c r="Q36" s="77"/>
      <c r="R36" s="78">
        <f>IF(((MIN(IFERROR(VALUE(MID(F36,1,1))*60+VALUE(MID(F36,3,2))+VALUE(MID(F36,6,3))/1000,999),IFERROR(VALUE(MID(#REF!,1,1))*60+VALUE(MID(#REF!,3,2))+VALUE(MID(#REF!,6,3))/1000,999),IFERROR(VALUE(MID(I36,1,1))*60+VALUE(MID(I36,3,2))+VALUE(MID(I36,6,3))/1000,999),IFERROR(VALUE(MID(L36,1,1))*60+VALUE(MID(L36,3,2))+VALUE(MID(L36,6,3))/1000,999),IFERROR(VALUE(MID(O36,1,1))*60+VALUE(MID(O36,3,2))+VALUE(MID(O36,6,3))/1000,999)))/86400)=999/86400,"",(MIN(IFERROR(VALUE(MID(F36,1,1))*60+VALUE(MID(F36,3,2))+VALUE(MID(F36,6,3))/1000,999),IFERROR(VALUE(MID(#REF!,1,1))*60+VALUE(MID(#REF!,3,2))+VALUE(MID(#REF!,6,3))/1000,999),IFERROR(VALUE(MID(I36,1,1))*60+VALUE(MID(I36,3,2))+VALUE(MID(I36,6,3))/1000,999),IFERROR(VALUE(MID(L36,1,1))*60+VALUE(MID(L36,3,2))+VALUE(MID(L36,6,3))/1000,999),IFERROR(VALUE(MID(O36,1,1))*60+VALUE(MID(O36,3,2))+VALUE(MID(O36,6,3))/1000,999)))/86400)</f>
        <v>1.8278356481481483E-3</v>
      </c>
      <c r="S36" s="28" t="str">
        <f t="shared" si="0"/>
        <v>КМС</v>
      </c>
      <c r="T36" s="79">
        <v>38</v>
      </c>
    </row>
    <row r="37" spans="1:20">
      <c r="A37" s="19">
        <v>27</v>
      </c>
      <c r="B37" s="41">
        <v>39</v>
      </c>
      <c r="C37" s="80" t="s">
        <v>279</v>
      </c>
      <c r="D37" s="71" t="s">
        <v>10</v>
      </c>
      <c r="E37" s="26">
        <v>7</v>
      </c>
      <c r="F37" s="24" t="s">
        <v>280</v>
      </c>
      <c r="G37" s="72">
        <v>3</v>
      </c>
      <c r="H37" s="73" t="s">
        <v>126</v>
      </c>
      <c r="I37" s="74" t="s">
        <v>281</v>
      </c>
      <c r="J37" s="75">
        <v>3</v>
      </c>
      <c r="K37" s="76"/>
      <c r="L37" s="74"/>
      <c r="M37" s="75"/>
      <c r="N37" s="76"/>
      <c r="O37" s="74"/>
      <c r="P37" s="75"/>
      <c r="Q37" s="77"/>
      <c r="R37" s="78">
        <f>IF(((MIN(IFERROR(VALUE(MID(F37,1,1))*60+VALUE(MID(F37,3,2))+VALUE(MID(F37,6,3))/1000,999),IFERROR(VALUE(MID(#REF!,1,1))*60+VALUE(MID(#REF!,3,2))+VALUE(MID(#REF!,6,3))/1000,999),IFERROR(VALUE(MID(I37,1,1))*60+VALUE(MID(I37,3,2))+VALUE(MID(I37,6,3))/1000,999),IFERROR(VALUE(MID(L37,1,1))*60+VALUE(MID(L37,3,2))+VALUE(MID(L37,6,3))/1000,999),IFERROR(VALUE(MID(O37,1,1))*60+VALUE(MID(O37,3,2))+VALUE(MID(O37,6,3))/1000,999)))/86400)=999/86400,"",(MIN(IFERROR(VALUE(MID(F37,1,1))*60+VALUE(MID(F37,3,2))+VALUE(MID(F37,6,3))/1000,999),IFERROR(VALUE(MID(#REF!,1,1))*60+VALUE(MID(#REF!,3,2))+VALUE(MID(#REF!,6,3))/1000,999),IFERROR(VALUE(MID(I37,1,1))*60+VALUE(MID(I37,3,2))+VALUE(MID(I37,6,3))/1000,999),IFERROR(VALUE(MID(L37,1,1))*60+VALUE(MID(L37,3,2))+VALUE(MID(L37,6,3))/1000,999),IFERROR(VALUE(MID(O37,1,1))*60+VALUE(MID(O37,3,2))+VALUE(MID(O37,6,3))/1000,999)))/86400)</f>
        <v>1.8809259259259259E-3</v>
      </c>
      <c r="S37" s="28" t="str">
        <f t="shared" si="0"/>
        <v>1р</v>
      </c>
      <c r="T37" s="79">
        <v>35</v>
      </c>
    </row>
    <row r="38" spans="1:20">
      <c r="A38" s="19">
        <v>28</v>
      </c>
      <c r="B38" s="41">
        <v>28</v>
      </c>
      <c r="C38" s="22" t="s">
        <v>282</v>
      </c>
      <c r="D38" s="71" t="s">
        <v>31</v>
      </c>
      <c r="E38" s="26">
        <v>3</v>
      </c>
      <c r="F38" s="24" t="s">
        <v>283</v>
      </c>
      <c r="G38" s="72">
        <v>4</v>
      </c>
      <c r="H38" s="73" t="s">
        <v>123</v>
      </c>
      <c r="I38" s="74" t="s">
        <v>284</v>
      </c>
      <c r="J38" s="75">
        <v>3</v>
      </c>
      <c r="K38" s="76"/>
      <c r="L38" s="74"/>
      <c r="M38" s="75"/>
      <c r="N38" s="76"/>
      <c r="O38" s="74"/>
      <c r="P38" s="75"/>
      <c r="Q38" s="77"/>
      <c r="R38" s="78">
        <f>IF(((MIN(IFERROR(VALUE(MID(F38,1,1))*60+VALUE(MID(F38,3,2))+VALUE(MID(F38,6,3))/1000,999),IFERROR(VALUE(MID(#REF!,1,1))*60+VALUE(MID(#REF!,3,2))+VALUE(MID(#REF!,6,3))/1000,999),IFERROR(VALUE(MID(I38,1,1))*60+VALUE(MID(I38,3,2))+VALUE(MID(I38,6,3))/1000,999),IFERROR(VALUE(MID(L38,1,1))*60+VALUE(MID(L38,3,2))+VALUE(MID(L38,6,3))/1000,999),IFERROR(VALUE(MID(O38,1,1))*60+VALUE(MID(O38,3,2))+VALUE(MID(O38,6,3))/1000,999)))/86400)=999/86400,"",(MIN(IFERROR(VALUE(MID(F38,1,1))*60+VALUE(MID(F38,3,2))+VALUE(MID(F38,6,3))/1000,999),IFERROR(VALUE(MID(#REF!,1,1))*60+VALUE(MID(#REF!,3,2))+VALUE(MID(#REF!,6,3))/1000,999),IFERROR(VALUE(MID(I38,1,1))*60+VALUE(MID(I38,3,2))+VALUE(MID(I38,6,3))/1000,999),IFERROR(VALUE(MID(L38,1,1))*60+VALUE(MID(L38,3,2))+VALUE(MID(L38,6,3))/1000,999),IFERROR(VALUE(MID(O38,1,1))*60+VALUE(MID(O38,3,2))+VALUE(MID(O38,6,3))/1000,999)))/86400)</f>
        <v>1.8275925925925925E-3</v>
      </c>
      <c r="S38" s="28" t="str">
        <f t="shared" si="0"/>
        <v>КМС</v>
      </c>
      <c r="T38" s="79">
        <v>32</v>
      </c>
    </row>
    <row r="39" spans="1:20">
      <c r="A39" s="19">
        <v>29</v>
      </c>
      <c r="B39" s="41">
        <v>2</v>
      </c>
      <c r="C39" s="35" t="s">
        <v>285</v>
      </c>
      <c r="D39" s="82" t="s">
        <v>253</v>
      </c>
      <c r="E39" s="26">
        <v>9</v>
      </c>
      <c r="F39" s="24" t="s">
        <v>286</v>
      </c>
      <c r="G39" s="72">
        <v>3</v>
      </c>
      <c r="H39" s="73" t="s">
        <v>123</v>
      </c>
      <c r="I39" s="74" t="s">
        <v>287</v>
      </c>
      <c r="J39" s="75">
        <v>4</v>
      </c>
      <c r="K39" s="76"/>
      <c r="L39" s="74"/>
      <c r="M39" s="75"/>
      <c r="N39" s="76"/>
      <c r="O39" s="74"/>
      <c r="P39" s="75"/>
      <c r="Q39" s="77"/>
      <c r="R39" s="78">
        <f>IF(((MIN(IFERROR(VALUE(MID(F39,1,1))*60+VALUE(MID(F39,3,2))+VALUE(MID(F39,6,3))/1000,999),IFERROR(VALUE(MID(#REF!,1,1))*60+VALUE(MID(#REF!,3,2))+VALUE(MID(#REF!,6,3))/1000,999),IFERROR(VALUE(MID(I39,1,1))*60+VALUE(MID(I39,3,2))+VALUE(MID(I39,6,3))/1000,999),IFERROR(VALUE(MID(L39,1,1))*60+VALUE(MID(L39,3,2))+VALUE(MID(L39,6,3))/1000,999),IFERROR(VALUE(MID(O39,1,1))*60+VALUE(MID(O39,3,2))+VALUE(MID(O39,6,3))/1000,999)))/86400)=999/86400,"",(MIN(IFERROR(VALUE(MID(F39,1,1))*60+VALUE(MID(F39,3,2))+VALUE(MID(F39,6,3))/1000,999),IFERROR(VALUE(MID(#REF!,1,1))*60+VALUE(MID(#REF!,3,2))+VALUE(MID(#REF!,6,3))/1000,999),IFERROR(VALUE(MID(I39,1,1))*60+VALUE(MID(I39,3,2))+VALUE(MID(I39,6,3))/1000,999),IFERROR(VALUE(MID(L39,1,1))*60+VALUE(MID(L39,3,2))+VALUE(MID(L39,6,3))/1000,999),IFERROR(VALUE(MID(O39,1,1))*60+VALUE(MID(O39,3,2))+VALUE(MID(O39,6,3))/1000,999)))/86400)</f>
        <v>1.8358680555555556E-3</v>
      </c>
      <c r="S39" s="28" t="str">
        <f t="shared" si="0"/>
        <v>КМС</v>
      </c>
      <c r="T39" s="79">
        <v>30</v>
      </c>
    </row>
    <row r="40" spans="1:20">
      <c r="A40" s="19">
        <v>30</v>
      </c>
      <c r="B40" s="41">
        <v>19</v>
      </c>
      <c r="C40" s="42" t="s">
        <v>288</v>
      </c>
      <c r="D40" s="71" t="s">
        <v>13</v>
      </c>
      <c r="E40" s="26">
        <v>1</v>
      </c>
      <c r="F40" s="24" t="s">
        <v>289</v>
      </c>
      <c r="G40" s="72">
        <v>4</v>
      </c>
      <c r="H40" s="73" t="s">
        <v>120</v>
      </c>
      <c r="I40" s="74" t="s">
        <v>290</v>
      </c>
      <c r="J40" s="75">
        <v>4</v>
      </c>
      <c r="K40" s="76"/>
      <c r="L40" s="74"/>
      <c r="M40" s="75"/>
      <c r="N40" s="76"/>
      <c r="O40" s="74"/>
      <c r="P40" s="75"/>
      <c r="Q40" s="77"/>
      <c r="R40" s="78">
        <f>IF(((MIN(IFERROR(VALUE(MID(F40,1,1))*60+VALUE(MID(F40,3,2))+VALUE(MID(F40,6,3))/1000,999),IFERROR(VALUE(MID(#REF!,1,1))*60+VALUE(MID(#REF!,3,2))+VALUE(MID(#REF!,6,3))/1000,999),IFERROR(VALUE(MID(I40,1,1))*60+VALUE(MID(I40,3,2))+VALUE(MID(I40,6,3))/1000,999),IFERROR(VALUE(MID(L40,1,1))*60+VALUE(MID(L40,3,2))+VALUE(MID(L40,6,3))/1000,999),IFERROR(VALUE(MID(O40,1,1))*60+VALUE(MID(O40,3,2))+VALUE(MID(O40,6,3))/1000,999)))/86400)=999/86400,"",(MIN(IFERROR(VALUE(MID(F40,1,1))*60+VALUE(MID(F40,3,2))+VALUE(MID(F40,6,3))/1000,999),IFERROR(VALUE(MID(#REF!,1,1))*60+VALUE(MID(#REF!,3,2))+VALUE(MID(#REF!,6,3))/1000,999),IFERROR(VALUE(MID(I40,1,1))*60+VALUE(MID(I40,3,2))+VALUE(MID(I40,6,3))/1000,999),IFERROR(VALUE(MID(L40,1,1))*60+VALUE(MID(L40,3,2))+VALUE(MID(L40,6,3))/1000,999),IFERROR(VALUE(MID(O40,1,1))*60+VALUE(MID(O40,3,2))+VALUE(MID(O40,6,3))/1000,999)))/86400)</f>
        <v>1.819386574074074E-3</v>
      </c>
      <c r="S40" s="28" t="str">
        <f t="shared" si="0"/>
        <v>КМС</v>
      </c>
      <c r="T40" s="79">
        <v>28</v>
      </c>
    </row>
    <row r="41" spans="1:20">
      <c r="A41" s="19">
        <v>31</v>
      </c>
      <c r="B41" s="41">
        <v>52</v>
      </c>
      <c r="C41" s="83" t="s">
        <v>291</v>
      </c>
      <c r="D41" s="71" t="s">
        <v>8</v>
      </c>
      <c r="E41" s="26">
        <v>7</v>
      </c>
      <c r="F41" s="24" t="s">
        <v>292</v>
      </c>
      <c r="G41" s="72">
        <v>4</v>
      </c>
      <c r="H41" s="73" t="s">
        <v>126</v>
      </c>
      <c r="I41" s="74" t="s">
        <v>293</v>
      </c>
      <c r="J41" s="75">
        <v>4</v>
      </c>
      <c r="K41" s="76"/>
      <c r="L41" s="74"/>
      <c r="M41" s="75"/>
      <c r="N41" s="76"/>
      <c r="O41" s="74"/>
      <c r="P41" s="75"/>
      <c r="Q41" s="77"/>
      <c r="R41" s="78">
        <f>IF(((MIN(IFERROR(VALUE(MID(F41,1,1))*60+VALUE(MID(F41,3,2))+VALUE(MID(F41,6,3))/1000,999),IFERROR(VALUE(MID(#REF!,1,1))*60+VALUE(MID(#REF!,3,2))+VALUE(MID(#REF!,6,3))/1000,999),IFERROR(VALUE(MID(I41,1,1))*60+VALUE(MID(I41,3,2))+VALUE(MID(I41,6,3))/1000,999),IFERROR(VALUE(MID(L41,1,1))*60+VALUE(MID(L41,3,2))+VALUE(MID(L41,6,3))/1000,999),IFERROR(VALUE(MID(O41,1,1))*60+VALUE(MID(O41,3,2))+VALUE(MID(O41,6,3))/1000,999)))/86400)=999/86400,"",(MIN(IFERROR(VALUE(MID(F41,1,1))*60+VALUE(MID(F41,3,2))+VALUE(MID(F41,6,3))/1000,999),IFERROR(VALUE(MID(#REF!,1,1))*60+VALUE(MID(#REF!,3,2))+VALUE(MID(#REF!,6,3))/1000,999),IFERROR(VALUE(MID(I41,1,1))*60+VALUE(MID(I41,3,2))+VALUE(MID(I41,6,3))/1000,999),IFERROR(VALUE(MID(L41,1,1))*60+VALUE(MID(L41,3,2))+VALUE(MID(L41,6,3))/1000,999),IFERROR(VALUE(MID(O41,1,1))*60+VALUE(MID(O41,3,2))+VALUE(MID(O41,6,3))/1000,999)))/86400)</f>
        <v>1.8891550925925927E-3</v>
      </c>
      <c r="S41" s="28" t="str">
        <f t="shared" si="0"/>
        <v>1р</v>
      </c>
      <c r="T41" s="79">
        <v>26</v>
      </c>
    </row>
    <row r="42" spans="1:20">
      <c r="A42" s="19">
        <v>32</v>
      </c>
      <c r="B42" s="41">
        <v>18</v>
      </c>
      <c r="C42" s="42" t="s">
        <v>294</v>
      </c>
      <c r="D42" s="71" t="s">
        <v>13</v>
      </c>
      <c r="E42" s="26">
        <v>3</v>
      </c>
      <c r="F42" s="24" t="s">
        <v>295</v>
      </c>
      <c r="G42" s="72">
        <v>3</v>
      </c>
      <c r="H42" s="73" t="s">
        <v>120</v>
      </c>
      <c r="I42" s="74" t="s">
        <v>296</v>
      </c>
      <c r="J42" s="75">
        <v>5</v>
      </c>
      <c r="K42" s="76"/>
      <c r="L42" s="74"/>
      <c r="M42" s="75"/>
      <c r="N42" s="76"/>
      <c r="O42" s="74"/>
      <c r="P42" s="75"/>
      <c r="Q42" s="77"/>
      <c r="R42" s="78">
        <f>IF(((MIN(IFERROR(VALUE(MID(F42,1,1))*60+VALUE(MID(F42,3,2))+VALUE(MID(F42,6,3))/1000,999),IFERROR(VALUE(MID(#REF!,1,1))*60+VALUE(MID(#REF!,3,2))+VALUE(MID(#REF!,6,3))/1000,999),IFERROR(VALUE(MID(I42,1,1))*60+VALUE(MID(I42,3,2))+VALUE(MID(I42,6,3))/1000,999),IFERROR(VALUE(MID(L42,1,1))*60+VALUE(MID(L42,3,2))+VALUE(MID(L42,6,3))/1000,999),IFERROR(VALUE(MID(O42,1,1))*60+VALUE(MID(O42,3,2))+VALUE(MID(O42,6,3))/1000,999)))/86400)=999/86400,"",(MIN(IFERROR(VALUE(MID(F42,1,1))*60+VALUE(MID(F42,3,2))+VALUE(MID(F42,6,3))/1000,999),IFERROR(VALUE(MID(#REF!,1,1))*60+VALUE(MID(#REF!,3,2))+VALUE(MID(#REF!,6,3))/1000,999),IFERROR(VALUE(MID(I42,1,1))*60+VALUE(MID(I42,3,2))+VALUE(MID(I42,6,3))/1000,999),IFERROR(VALUE(MID(L42,1,1))*60+VALUE(MID(L42,3,2))+VALUE(MID(L42,6,3))/1000,999),IFERROR(VALUE(MID(O42,1,1))*60+VALUE(MID(O42,3,2))+VALUE(MID(O42,6,3))/1000,999)))/86400)</f>
        <v>1.8338657407407407E-3</v>
      </c>
      <c r="S42" s="28" t="str">
        <f t="shared" si="0"/>
        <v>КМС</v>
      </c>
      <c r="T42" s="79">
        <v>24</v>
      </c>
    </row>
    <row r="43" spans="1:20">
      <c r="A43" s="19">
        <v>33</v>
      </c>
      <c r="B43" s="41">
        <v>35</v>
      </c>
      <c r="C43" s="35" t="s">
        <v>297</v>
      </c>
      <c r="D43" s="71" t="s">
        <v>28</v>
      </c>
      <c r="E43" s="26">
        <v>5</v>
      </c>
      <c r="F43" s="24" t="s">
        <v>298</v>
      </c>
      <c r="G43" s="72">
        <v>4</v>
      </c>
      <c r="H43" s="73" t="s">
        <v>123</v>
      </c>
      <c r="I43" s="74" t="s">
        <v>299</v>
      </c>
      <c r="J43" s="75">
        <v>5</v>
      </c>
      <c r="K43" s="76"/>
      <c r="L43" s="74"/>
      <c r="M43" s="75"/>
      <c r="N43" s="76"/>
      <c r="O43" s="74"/>
      <c r="P43" s="75"/>
      <c r="Q43" s="77"/>
      <c r="R43" s="78">
        <f>IF(((MIN(IFERROR(VALUE(MID(F43,1,1))*60+VALUE(MID(F43,3,2))+VALUE(MID(F43,6,3))/1000,999),IFERROR(VALUE(MID(#REF!,1,1))*60+VALUE(MID(#REF!,3,2))+VALUE(MID(#REF!,6,3))/1000,999),IFERROR(VALUE(MID(I43,1,1))*60+VALUE(MID(I43,3,2))+VALUE(MID(I43,6,3))/1000,999),IFERROR(VALUE(MID(L43,1,1))*60+VALUE(MID(L43,3,2))+VALUE(MID(L43,6,3))/1000,999),IFERROR(VALUE(MID(O43,1,1))*60+VALUE(MID(O43,3,2))+VALUE(MID(O43,6,3))/1000,999)))/86400)=999/86400,"",(MIN(IFERROR(VALUE(MID(F43,1,1))*60+VALUE(MID(F43,3,2))+VALUE(MID(F43,6,3))/1000,999),IFERROR(VALUE(MID(#REF!,1,1))*60+VALUE(MID(#REF!,3,2))+VALUE(MID(#REF!,6,3))/1000,999),IFERROR(VALUE(MID(I43,1,1))*60+VALUE(MID(I43,3,2))+VALUE(MID(I43,6,3))/1000,999),IFERROR(VALUE(MID(L43,1,1))*60+VALUE(MID(L43,3,2))+VALUE(MID(L43,6,3))/1000,999),IFERROR(VALUE(MID(O43,1,1))*60+VALUE(MID(O43,3,2))+VALUE(MID(O43,6,3))/1000,999)))/86400)</f>
        <v>1.8372337962962962E-3</v>
      </c>
      <c r="S43" s="28" t="str">
        <f t="shared" ref="S43:S66" si="1">IF(R43&lt;=W1500MS/86400,"МС",IF(R43&lt;=W1500KMS/86400,"КМС",IF(R43&lt;=W15001r/86400,"1р",IF(R43&lt;=W15002r/86400,"2р",IF(R43&lt;=W15003r/86400,"3р",IF(R43&lt;=W15001u/86400,"1ю",""))))))</f>
        <v>КМС</v>
      </c>
      <c r="T43" s="79">
        <v>22</v>
      </c>
    </row>
    <row r="44" spans="1:20">
      <c r="A44" s="19">
        <v>34</v>
      </c>
      <c r="B44" s="41">
        <v>34</v>
      </c>
      <c r="C44" s="35" t="s">
        <v>300</v>
      </c>
      <c r="D44" s="71" t="s">
        <v>28</v>
      </c>
      <c r="E44" s="26">
        <v>8</v>
      </c>
      <c r="F44" s="24" t="s">
        <v>301</v>
      </c>
      <c r="G44" s="72">
        <v>4</v>
      </c>
      <c r="H44" s="73" t="s">
        <v>126</v>
      </c>
      <c r="I44" s="74" t="s">
        <v>302</v>
      </c>
      <c r="J44" s="75">
        <v>5</v>
      </c>
      <c r="K44" s="76"/>
      <c r="L44" s="74"/>
      <c r="M44" s="75"/>
      <c r="N44" s="76"/>
      <c r="O44" s="74"/>
      <c r="P44" s="75"/>
      <c r="Q44" s="77"/>
      <c r="R44" s="78">
        <f>IF(((MIN(IFERROR(VALUE(MID(F44,1,1))*60+VALUE(MID(F44,3,2))+VALUE(MID(F44,6,3))/1000,999),IFERROR(VALUE(MID(#REF!,1,1))*60+VALUE(MID(#REF!,3,2))+VALUE(MID(#REF!,6,3))/1000,999),IFERROR(VALUE(MID(I44,1,1))*60+VALUE(MID(I44,3,2))+VALUE(MID(I44,6,3))/1000,999),IFERROR(VALUE(MID(L44,1,1))*60+VALUE(MID(L44,3,2))+VALUE(MID(L44,6,3))/1000,999),IFERROR(VALUE(MID(O44,1,1))*60+VALUE(MID(O44,3,2))+VALUE(MID(O44,6,3))/1000,999)))/86400)=999/86400,"",(MIN(IFERROR(VALUE(MID(F44,1,1))*60+VALUE(MID(F44,3,2))+VALUE(MID(F44,6,3))/1000,999),IFERROR(VALUE(MID(#REF!,1,1))*60+VALUE(MID(#REF!,3,2))+VALUE(MID(#REF!,6,3))/1000,999),IFERROR(VALUE(MID(I44,1,1))*60+VALUE(MID(I44,3,2))+VALUE(MID(I44,6,3))/1000,999),IFERROR(VALUE(MID(L44,1,1))*60+VALUE(MID(L44,3,2))+VALUE(MID(L44,6,3))/1000,999),IFERROR(VALUE(MID(O44,1,1))*60+VALUE(MID(O44,3,2))+VALUE(MID(O44,6,3))/1000,999)))/86400)</f>
        <v>2.0528935185185186E-3</v>
      </c>
      <c r="S44" s="28" t="str">
        <f t="shared" si="1"/>
        <v>2р</v>
      </c>
      <c r="T44" s="79">
        <v>20</v>
      </c>
    </row>
    <row r="45" spans="1:20">
      <c r="A45" s="19">
        <v>35</v>
      </c>
      <c r="B45" s="41">
        <v>11</v>
      </c>
      <c r="C45" s="36" t="s">
        <v>303</v>
      </c>
      <c r="D45" s="71" t="s">
        <v>1</v>
      </c>
      <c r="E45" s="26">
        <v>4</v>
      </c>
      <c r="F45" s="24" t="s">
        <v>304</v>
      </c>
      <c r="G45" s="72">
        <v>3</v>
      </c>
      <c r="H45" s="73" t="s">
        <v>126</v>
      </c>
      <c r="I45" s="74" t="s">
        <v>77</v>
      </c>
      <c r="J45" s="75">
        <v>6</v>
      </c>
      <c r="K45" s="76"/>
      <c r="L45" s="74"/>
      <c r="M45" s="75"/>
      <c r="N45" s="76"/>
      <c r="O45" s="74"/>
      <c r="P45" s="75"/>
      <c r="Q45" s="77"/>
      <c r="R45" s="78">
        <f>IF(((MIN(IFERROR(VALUE(MID(F45,1,1))*60+VALUE(MID(F45,3,2))+VALUE(MID(F45,6,3))/1000,999),IFERROR(VALUE(MID(#REF!,1,1))*60+VALUE(MID(#REF!,3,2))+VALUE(MID(#REF!,6,3))/1000,999),IFERROR(VALUE(MID(I45,1,1))*60+VALUE(MID(I45,3,2))+VALUE(MID(I45,6,3))/1000,999),IFERROR(VALUE(MID(L45,1,1))*60+VALUE(MID(L45,3,2))+VALUE(MID(L45,6,3))/1000,999),IFERROR(VALUE(MID(O45,1,1))*60+VALUE(MID(O45,3,2))+VALUE(MID(O45,6,3))/1000,999)))/86400)=999/86400,"",(MIN(IFERROR(VALUE(MID(F45,1,1))*60+VALUE(MID(F45,3,2))+VALUE(MID(F45,6,3))/1000,999),IFERROR(VALUE(MID(#REF!,1,1))*60+VALUE(MID(#REF!,3,2))+VALUE(MID(#REF!,6,3))/1000,999),IFERROR(VALUE(MID(I45,1,1))*60+VALUE(MID(I45,3,2))+VALUE(MID(I45,6,3))/1000,999),IFERROR(VALUE(MID(L45,1,1))*60+VALUE(MID(L45,3,2))+VALUE(MID(L45,6,3))/1000,999),IFERROR(VALUE(MID(O45,1,1))*60+VALUE(MID(O45,3,2))+VALUE(MID(O45,6,3))/1000,999)))/86400)</f>
        <v>1.8210648148148149E-3</v>
      </c>
      <c r="S45" s="28" t="str">
        <f t="shared" si="1"/>
        <v>КМС</v>
      </c>
      <c r="T45" s="79">
        <v>18</v>
      </c>
    </row>
    <row r="46" spans="1:20">
      <c r="A46" s="19">
        <v>36</v>
      </c>
      <c r="B46" s="41">
        <v>16</v>
      </c>
      <c r="C46" s="22" t="s">
        <v>305</v>
      </c>
      <c r="D46" s="71" t="s">
        <v>3</v>
      </c>
      <c r="E46" s="26">
        <v>8</v>
      </c>
      <c r="F46" s="24" t="s">
        <v>306</v>
      </c>
      <c r="G46" s="72">
        <v>3</v>
      </c>
      <c r="H46" s="73" t="s">
        <v>123</v>
      </c>
      <c r="I46" s="74" t="s">
        <v>307</v>
      </c>
      <c r="J46" s="75">
        <v>6</v>
      </c>
      <c r="K46" s="76"/>
      <c r="L46" s="74"/>
      <c r="M46" s="75"/>
      <c r="N46" s="76"/>
      <c r="O46" s="74"/>
      <c r="P46" s="75"/>
      <c r="Q46" s="77"/>
      <c r="R46" s="78">
        <f>IF(((MIN(IFERROR(VALUE(MID(F46,1,1))*60+VALUE(MID(F46,3,2))+VALUE(MID(F46,6,3))/1000,999),IFERROR(VALUE(MID(#REF!,1,1))*60+VALUE(MID(#REF!,3,2))+VALUE(MID(#REF!,6,3))/1000,999),IFERROR(VALUE(MID(I46,1,1))*60+VALUE(MID(I46,3,2))+VALUE(MID(I46,6,3))/1000,999),IFERROR(VALUE(MID(L46,1,1))*60+VALUE(MID(L46,3,2))+VALUE(MID(L46,6,3))/1000,999),IFERROR(VALUE(MID(O46,1,1))*60+VALUE(MID(O46,3,2))+VALUE(MID(O46,6,3))/1000,999)))/86400)=999/86400,"",(MIN(IFERROR(VALUE(MID(F46,1,1))*60+VALUE(MID(F46,3,2))+VALUE(MID(F46,6,3))/1000,999),IFERROR(VALUE(MID(#REF!,1,1))*60+VALUE(MID(#REF!,3,2))+VALUE(MID(#REF!,6,3))/1000,999),IFERROR(VALUE(MID(I46,1,1))*60+VALUE(MID(I46,3,2))+VALUE(MID(I46,6,3))/1000,999),IFERROR(VALUE(MID(L46,1,1))*60+VALUE(MID(L46,3,2))+VALUE(MID(L46,6,3))/1000,999),IFERROR(VALUE(MID(O46,1,1))*60+VALUE(MID(O46,3,2))+VALUE(MID(O46,6,3))/1000,999)))/86400)</f>
        <v>1.8647916666666665E-3</v>
      </c>
      <c r="S46" s="28" t="str">
        <f t="shared" si="1"/>
        <v>1р</v>
      </c>
      <c r="T46" s="79">
        <v>16</v>
      </c>
    </row>
    <row r="47" spans="1:20">
      <c r="A47" s="19">
        <v>37</v>
      </c>
      <c r="B47" s="41">
        <v>27</v>
      </c>
      <c r="C47" s="22" t="s">
        <v>308</v>
      </c>
      <c r="D47" s="71" t="s">
        <v>31</v>
      </c>
      <c r="E47" s="26">
        <v>9</v>
      </c>
      <c r="F47" s="24" t="s">
        <v>309</v>
      </c>
      <c r="G47" s="72">
        <v>4</v>
      </c>
      <c r="H47" s="73" t="s">
        <v>120</v>
      </c>
      <c r="I47" s="74" t="s">
        <v>310</v>
      </c>
      <c r="J47" s="75">
        <v>6</v>
      </c>
      <c r="K47" s="76"/>
      <c r="L47" s="74"/>
      <c r="M47" s="75"/>
      <c r="N47" s="76"/>
      <c r="O47" s="74"/>
      <c r="P47" s="75"/>
      <c r="Q47" s="77"/>
      <c r="R47" s="78">
        <f>IF(((MIN(IFERROR(VALUE(MID(F47,1,1))*60+VALUE(MID(F47,3,2))+VALUE(MID(F47,6,3))/1000,999),IFERROR(VALUE(MID(#REF!,1,1))*60+VALUE(MID(#REF!,3,2))+VALUE(MID(#REF!,6,3))/1000,999),IFERROR(VALUE(MID(I47,1,1))*60+VALUE(MID(I47,3,2))+VALUE(MID(I47,6,3))/1000,999),IFERROR(VALUE(MID(L47,1,1))*60+VALUE(MID(L47,3,2))+VALUE(MID(L47,6,3))/1000,999),IFERROR(VALUE(MID(O47,1,1))*60+VALUE(MID(O47,3,2))+VALUE(MID(O47,6,3))/1000,999)))/86400)=999/86400,"",(MIN(IFERROR(VALUE(MID(F47,1,1))*60+VALUE(MID(F47,3,2))+VALUE(MID(F47,6,3))/1000,999),IFERROR(VALUE(MID(#REF!,1,1))*60+VALUE(MID(#REF!,3,2))+VALUE(MID(#REF!,6,3))/1000,999),IFERROR(VALUE(MID(I47,1,1))*60+VALUE(MID(I47,3,2))+VALUE(MID(I47,6,3))/1000,999),IFERROR(VALUE(MID(L47,1,1))*60+VALUE(MID(L47,3,2))+VALUE(MID(L47,6,3))/1000,999),IFERROR(VALUE(MID(O47,1,1))*60+VALUE(MID(O47,3,2))+VALUE(MID(O47,6,3))/1000,999)))/86400)</f>
        <v>1.8452546296296296E-3</v>
      </c>
      <c r="S47" s="28" t="str">
        <f t="shared" si="1"/>
        <v>1р</v>
      </c>
      <c r="T47" s="79">
        <v>14</v>
      </c>
    </row>
    <row r="48" spans="1:20">
      <c r="A48" s="19">
        <v>38</v>
      </c>
      <c r="B48" s="41">
        <v>32</v>
      </c>
      <c r="C48" s="22" t="s">
        <v>311</v>
      </c>
      <c r="D48" s="71" t="s">
        <v>28</v>
      </c>
      <c r="E48" s="26">
        <v>4</v>
      </c>
      <c r="F48" s="24" t="s">
        <v>312</v>
      </c>
      <c r="G48" s="72">
        <v>5</v>
      </c>
      <c r="H48" s="73" t="s">
        <v>161</v>
      </c>
      <c r="I48" s="74" t="s">
        <v>313</v>
      </c>
      <c r="J48" s="75">
        <v>1</v>
      </c>
      <c r="K48" s="76"/>
      <c r="L48" s="74"/>
      <c r="M48" s="75"/>
      <c r="N48" s="76"/>
      <c r="O48" s="74"/>
      <c r="P48" s="75"/>
      <c r="Q48" s="77"/>
      <c r="R48" s="78">
        <f>IF(((MIN(IFERROR(VALUE(MID(F48,1,1))*60+VALUE(MID(F48,3,2))+VALUE(MID(F48,6,3))/1000,999),IFERROR(VALUE(MID(#REF!,1,1))*60+VALUE(MID(#REF!,3,2))+VALUE(MID(#REF!,6,3))/1000,999),IFERROR(VALUE(MID(I48,1,1))*60+VALUE(MID(I48,3,2))+VALUE(MID(I48,6,3))/1000,999),IFERROR(VALUE(MID(L48,1,1))*60+VALUE(MID(L48,3,2))+VALUE(MID(L48,6,3))/1000,999),IFERROR(VALUE(MID(O48,1,1))*60+VALUE(MID(O48,3,2))+VALUE(MID(O48,6,3))/1000,999)))/86400)=999/86400,"",(MIN(IFERROR(VALUE(MID(F48,1,1))*60+VALUE(MID(F48,3,2))+VALUE(MID(F48,6,3))/1000,999),IFERROR(VALUE(MID(#REF!,1,1))*60+VALUE(MID(#REF!,3,2))+VALUE(MID(#REF!,6,3))/1000,999),IFERROR(VALUE(MID(I48,1,1))*60+VALUE(MID(I48,3,2))+VALUE(MID(I48,6,3))/1000,999),IFERROR(VALUE(MID(L48,1,1))*60+VALUE(MID(L48,3,2))+VALUE(MID(L48,6,3))/1000,999),IFERROR(VALUE(MID(O48,1,1))*60+VALUE(MID(O48,3,2))+VALUE(MID(O48,6,3))/1000,999)))/86400)</f>
        <v>1.8741898148148149E-3</v>
      </c>
      <c r="S48" s="28" t="str">
        <f t="shared" si="1"/>
        <v>1р</v>
      </c>
      <c r="T48" s="79">
        <v>13</v>
      </c>
    </row>
    <row r="49" spans="1:20" ht="14.25" customHeight="1">
      <c r="A49" s="19">
        <v>39</v>
      </c>
      <c r="B49" s="41">
        <v>3</v>
      </c>
      <c r="C49" s="22" t="s">
        <v>314</v>
      </c>
      <c r="D49" s="71" t="s">
        <v>44</v>
      </c>
      <c r="E49" s="26">
        <v>9</v>
      </c>
      <c r="F49" s="24" t="s">
        <v>315</v>
      </c>
      <c r="G49" s="72">
        <v>5</v>
      </c>
      <c r="H49" s="73" t="s">
        <v>159</v>
      </c>
      <c r="I49" s="74" t="s">
        <v>316</v>
      </c>
      <c r="J49" s="75">
        <v>1</v>
      </c>
      <c r="K49" s="76"/>
      <c r="L49" s="74"/>
      <c r="M49" s="75"/>
      <c r="N49" s="76"/>
      <c r="O49" s="74"/>
      <c r="P49" s="75"/>
      <c r="Q49" s="77"/>
      <c r="R49" s="78">
        <f>IF(((MIN(IFERROR(VALUE(MID(F49,1,1))*60+VALUE(MID(F49,3,2))+VALUE(MID(F49,6,3))/1000,999),IFERROR(VALUE(MID(#REF!,1,1))*60+VALUE(MID(#REF!,3,2))+VALUE(MID(#REF!,6,3))/1000,999),IFERROR(VALUE(MID(I49,1,1))*60+VALUE(MID(I49,3,2))+VALUE(MID(I49,6,3))/1000,999),IFERROR(VALUE(MID(L49,1,1))*60+VALUE(MID(L49,3,2))+VALUE(MID(L49,6,3))/1000,999),IFERROR(VALUE(MID(O49,1,1))*60+VALUE(MID(O49,3,2))+VALUE(MID(O49,6,3))/1000,999)))/86400)=999/86400,"",(MIN(IFERROR(VALUE(MID(F49,1,1))*60+VALUE(MID(F49,3,2))+VALUE(MID(F49,6,3))/1000,999),IFERROR(VALUE(MID(#REF!,1,1))*60+VALUE(MID(#REF!,3,2))+VALUE(MID(#REF!,6,3))/1000,999),IFERROR(VALUE(MID(I49,1,1))*60+VALUE(MID(I49,3,2))+VALUE(MID(I49,6,3))/1000,999),IFERROR(VALUE(MID(L49,1,1))*60+VALUE(MID(L49,3,2))+VALUE(MID(L49,6,3))/1000,999),IFERROR(VALUE(MID(O49,1,1))*60+VALUE(MID(O49,3,2))+VALUE(MID(O49,6,3))/1000,999)))/86400)</f>
        <v>1.8782523148148148E-3</v>
      </c>
      <c r="S49" s="28" t="str">
        <f t="shared" si="1"/>
        <v>1р</v>
      </c>
      <c r="T49" s="79">
        <v>12</v>
      </c>
    </row>
    <row r="50" spans="1:20">
      <c r="A50" s="19">
        <v>40</v>
      </c>
      <c r="B50" s="41">
        <v>21</v>
      </c>
      <c r="C50" s="35" t="s">
        <v>317</v>
      </c>
      <c r="D50" s="71" t="s">
        <v>25</v>
      </c>
      <c r="E50" s="26">
        <v>9</v>
      </c>
      <c r="F50" s="24" t="s">
        <v>77</v>
      </c>
      <c r="G50" s="72">
        <v>6</v>
      </c>
      <c r="H50" s="73" t="s">
        <v>318</v>
      </c>
      <c r="I50" s="74" t="s">
        <v>319</v>
      </c>
      <c r="J50" s="75">
        <v>1</v>
      </c>
      <c r="K50" s="76"/>
      <c r="L50" s="74"/>
      <c r="M50" s="75"/>
      <c r="N50" s="76"/>
      <c r="O50" s="74"/>
      <c r="P50" s="75"/>
      <c r="Q50" s="77"/>
      <c r="R50" s="78">
        <f>IF(((MIN(IFERROR(VALUE(MID(F50,1,1))*60+VALUE(MID(F50,3,2))+VALUE(MID(F50,6,3))/1000,999),IFERROR(VALUE(MID(#REF!,1,1))*60+VALUE(MID(#REF!,3,2))+VALUE(MID(#REF!,6,3))/1000,999),IFERROR(VALUE(MID(I50,1,1))*60+VALUE(MID(I50,3,2))+VALUE(MID(I50,6,3))/1000,999),IFERROR(VALUE(MID(L50,1,1))*60+VALUE(MID(L50,3,2))+VALUE(MID(L50,6,3))/1000,999),IFERROR(VALUE(MID(O50,1,1))*60+VALUE(MID(O50,3,2))+VALUE(MID(O50,6,3))/1000,999)))/86400)=999/86400,"",(MIN(IFERROR(VALUE(MID(F50,1,1))*60+VALUE(MID(F50,3,2))+VALUE(MID(F50,6,3))/1000,999),IFERROR(VALUE(MID(#REF!,1,1))*60+VALUE(MID(#REF!,3,2))+VALUE(MID(#REF!,6,3))/1000,999),IFERROR(VALUE(MID(I50,1,1))*60+VALUE(MID(I50,3,2))+VALUE(MID(I50,6,3))/1000,999),IFERROR(VALUE(MID(L50,1,1))*60+VALUE(MID(L50,3,2))+VALUE(MID(L50,6,3))/1000,999),IFERROR(VALUE(MID(O50,1,1))*60+VALUE(MID(O50,3,2))+VALUE(MID(O50,6,3))/1000,999)))/86400)</f>
        <v>1.8815277777777778E-3</v>
      </c>
      <c r="S50" s="28" t="str">
        <f t="shared" si="1"/>
        <v>1р</v>
      </c>
      <c r="T50" s="79">
        <v>11</v>
      </c>
    </row>
    <row r="51" spans="1:20">
      <c r="A51" s="19">
        <v>41</v>
      </c>
      <c r="B51" s="41">
        <v>50</v>
      </c>
      <c r="C51" s="22" t="s">
        <v>320</v>
      </c>
      <c r="D51" s="71" t="s">
        <v>20</v>
      </c>
      <c r="E51" s="26">
        <v>1</v>
      </c>
      <c r="F51" s="24" t="s">
        <v>321</v>
      </c>
      <c r="G51" s="72">
        <v>5</v>
      </c>
      <c r="H51" s="73" t="s">
        <v>159</v>
      </c>
      <c r="I51" s="74" t="s">
        <v>322</v>
      </c>
      <c r="J51" s="75">
        <v>2</v>
      </c>
      <c r="K51" s="76"/>
      <c r="L51" s="74"/>
      <c r="M51" s="75"/>
      <c r="N51" s="76"/>
      <c r="O51" s="74"/>
      <c r="P51" s="75"/>
      <c r="Q51" s="77"/>
      <c r="R51" s="78">
        <f>IF(((MIN(IFERROR(VALUE(MID(F51,1,1))*60+VALUE(MID(F51,3,2))+VALUE(MID(F51,6,3))/1000,999),IFERROR(VALUE(MID(#REF!,1,1))*60+VALUE(MID(#REF!,3,2))+VALUE(MID(#REF!,6,3))/1000,999),IFERROR(VALUE(MID(I51,1,1))*60+VALUE(MID(I51,3,2))+VALUE(MID(I51,6,3))/1000,999),IFERROR(VALUE(MID(L51,1,1))*60+VALUE(MID(L51,3,2))+VALUE(MID(L51,6,3))/1000,999),IFERROR(VALUE(MID(O51,1,1))*60+VALUE(MID(O51,3,2))+VALUE(MID(O51,6,3))/1000,999)))/86400)=999/86400,"",(MIN(IFERROR(VALUE(MID(F51,1,1))*60+VALUE(MID(F51,3,2))+VALUE(MID(F51,6,3))/1000,999),IFERROR(VALUE(MID(#REF!,1,1))*60+VALUE(MID(#REF!,3,2))+VALUE(MID(#REF!,6,3))/1000,999),IFERROR(VALUE(MID(I51,1,1))*60+VALUE(MID(I51,3,2))+VALUE(MID(I51,6,3))/1000,999),IFERROR(VALUE(MID(L51,1,1))*60+VALUE(MID(L51,3,2))+VALUE(MID(L51,6,3))/1000,999),IFERROR(VALUE(MID(O51,1,1))*60+VALUE(MID(O51,3,2))+VALUE(MID(O51,6,3))/1000,999)))/86400)</f>
        <v>1.8479166666666665E-3</v>
      </c>
      <c r="S51" s="28" t="str">
        <f t="shared" si="1"/>
        <v>1р</v>
      </c>
      <c r="T51" s="79">
        <v>10</v>
      </c>
    </row>
    <row r="52" spans="1:20">
      <c r="A52" s="19">
        <v>42</v>
      </c>
      <c r="B52" s="41">
        <v>22</v>
      </c>
      <c r="C52" s="43" t="s">
        <v>323</v>
      </c>
      <c r="D52" s="71" t="s">
        <v>25</v>
      </c>
      <c r="E52" s="26">
        <v>6</v>
      </c>
      <c r="F52" s="24" t="s">
        <v>324</v>
      </c>
      <c r="G52" s="72">
        <v>6</v>
      </c>
      <c r="H52" s="73" t="s">
        <v>318</v>
      </c>
      <c r="I52" s="74" t="s">
        <v>325</v>
      </c>
      <c r="J52" s="75">
        <v>2</v>
      </c>
      <c r="K52" s="76"/>
      <c r="L52" s="74"/>
      <c r="M52" s="75"/>
      <c r="N52" s="76"/>
      <c r="O52" s="74"/>
      <c r="P52" s="75"/>
      <c r="Q52" s="77"/>
      <c r="R52" s="78">
        <f>IF(((MIN(IFERROR(VALUE(MID(F52,1,1))*60+VALUE(MID(F52,3,2))+VALUE(MID(F52,6,3))/1000,999),IFERROR(VALUE(MID(#REF!,1,1))*60+VALUE(MID(#REF!,3,2))+VALUE(MID(#REF!,6,3))/1000,999),IFERROR(VALUE(MID(I52,1,1))*60+VALUE(MID(I52,3,2))+VALUE(MID(I52,6,3))/1000,999),IFERROR(VALUE(MID(L52,1,1))*60+VALUE(MID(L52,3,2))+VALUE(MID(L52,6,3))/1000,999),IFERROR(VALUE(MID(O52,1,1))*60+VALUE(MID(O52,3,2))+VALUE(MID(O52,6,3))/1000,999)))/86400)=999/86400,"",(MIN(IFERROR(VALUE(MID(F52,1,1))*60+VALUE(MID(F52,3,2))+VALUE(MID(F52,6,3))/1000,999),IFERROR(VALUE(MID(#REF!,1,1))*60+VALUE(MID(#REF!,3,2))+VALUE(MID(#REF!,6,3))/1000,999),IFERROR(VALUE(MID(I52,1,1))*60+VALUE(MID(I52,3,2))+VALUE(MID(I52,6,3))/1000,999),IFERROR(VALUE(MID(L52,1,1))*60+VALUE(MID(L52,3,2))+VALUE(MID(L52,6,3))/1000,999),IFERROR(VALUE(MID(O52,1,1))*60+VALUE(MID(O52,3,2))+VALUE(MID(O52,6,3))/1000,999)))/86400)</f>
        <v>1.9043287037037037E-3</v>
      </c>
      <c r="S52" s="28" t="str">
        <f t="shared" si="1"/>
        <v>1р</v>
      </c>
      <c r="T52" s="79">
        <v>9</v>
      </c>
    </row>
    <row r="53" spans="1:20">
      <c r="A53" s="19">
        <v>43</v>
      </c>
      <c r="B53" s="41">
        <v>15</v>
      </c>
      <c r="C53" s="22" t="s">
        <v>326</v>
      </c>
      <c r="D53" s="71" t="s">
        <v>3</v>
      </c>
      <c r="E53" s="26">
        <v>3</v>
      </c>
      <c r="F53" s="24" t="s">
        <v>327</v>
      </c>
      <c r="G53" s="72">
        <v>6</v>
      </c>
      <c r="H53" s="73" t="s">
        <v>161</v>
      </c>
      <c r="I53" s="74" t="s">
        <v>328</v>
      </c>
      <c r="J53" s="75">
        <v>2</v>
      </c>
      <c r="K53" s="76"/>
      <c r="L53" s="74"/>
      <c r="M53" s="75"/>
      <c r="N53" s="76"/>
      <c r="O53" s="74"/>
      <c r="P53" s="75"/>
      <c r="Q53" s="77"/>
      <c r="R53" s="78">
        <f>IF(((MIN(IFERROR(VALUE(MID(F53,1,1))*60+VALUE(MID(F53,3,2))+VALUE(MID(F53,6,3))/1000,999),IFERROR(VALUE(MID(#REF!,1,1))*60+VALUE(MID(#REF!,3,2))+VALUE(MID(#REF!,6,3))/1000,999),IFERROR(VALUE(MID(I53,1,1))*60+VALUE(MID(I53,3,2))+VALUE(MID(I53,6,3))/1000,999),IFERROR(VALUE(MID(L53,1,1))*60+VALUE(MID(L53,3,2))+VALUE(MID(L53,6,3))/1000,999),IFERROR(VALUE(MID(O53,1,1))*60+VALUE(MID(O53,3,2))+VALUE(MID(O53,6,3))/1000,999)))/86400)=999/86400,"",(MIN(IFERROR(VALUE(MID(F53,1,1))*60+VALUE(MID(F53,3,2))+VALUE(MID(F53,6,3))/1000,999),IFERROR(VALUE(MID(#REF!,1,1))*60+VALUE(MID(#REF!,3,2))+VALUE(MID(#REF!,6,3))/1000,999),IFERROR(VALUE(MID(I53,1,1))*60+VALUE(MID(I53,3,2))+VALUE(MID(I53,6,3))/1000,999),IFERROR(VALUE(MID(L53,1,1))*60+VALUE(MID(L53,3,2))+VALUE(MID(L53,6,3))/1000,999),IFERROR(VALUE(MID(O53,1,1))*60+VALUE(MID(O53,3,2))+VALUE(MID(O53,6,3))/1000,999)))/86400)</f>
        <v>1.9199074074074073E-3</v>
      </c>
      <c r="S53" s="28" t="str">
        <f t="shared" si="1"/>
        <v>1р</v>
      </c>
      <c r="T53" s="79">
        <v>8</v>
      </c>
    </row>
    <row r="54" spans="1:20">
      <c r="A54" s="19">
        <v>44</v>
      </c>
      <c r="B54" s="41">
        <v>56</v>
      </c>
      <c r="C54" s="22" t="s">
        <v>329</v>
      </c>
      <c r="D54" s="71" t="s">
        <v>27</v>
      </c>
      <c r="E54" s="26">
        <v>3</v>
      </c>
      <c r="F54" s="24" t="s">
        <v>330</v>
      </c>
      <c r="G54" s="72">
        <v>5</v>
      </c>
      <c r="H54" s="73" t="s">
        <v>318</v>
      </c>
      <c r="I54" s="74" t="s">
        <v>331</v>
      </c>
      <c r="J54" s="75">
        <v>3</v>
      </c>
      <c r="K54" s="76"/>
      <c r="L54" s="74"/>
      <c r="M54" s="75"/>
      <c r="N54" s="76"/>
      <c r="O54" s="74"/>
      <c r="P54" s="75"/>
      <c r="Q54" s="77"/>
      <c r="R54" s="78">
        <f>IF(((MIN(IFERROR(VALUE(MID(F54,1,1))*60+VALUE(MID(F54,3,2))+VALUE(MID(F54,6,3))/1000,999),IFERROR(VALUE(MID(#REF!,1,1))*60+VALUE(MID(#REF!,3,2))+VALUE(MID(#REF!,6,3))/1000,999),IFERROR(VALUE(MID(I54,1,1))*60+VALUE(MID(I54,3,2))+VALUE(MID(I54,6,3))/1000,999),IFERROR(VALUE(MID(L54,1,1))*60+VALUE(MID(L54,3,2))+VALUE(MID(L54,6,3))/1000,999),IFERROR(VALUE(MID(O54,1,1))*60+VALUE(MID(O54,3,2))+VALUE(MID(O54,6,3))/1000,999)))/86400)=999/86400,"",(MIN(IFERROR(VALUE(MID(F54,1,1))*60+VALUE(MID(F54,3,2))+VALUE(MID(F54,6,3))/1000,999),IFERROR(VALUE(MID(#REF!,1,1))*60+VALUE(MID(#REF!,3,2))+VALUE(MID(#REF!,6,3))/1000,999),IFERROR(VALUE(MID(I54,1,1))*60+VALUE(MID(I54,3,2))+VALUE(MID(I54,6,3))/1000,999),IFERROR(VALUE(MID(L54,1,1))*60+VALUE(MID(L54,3,2))+VALUE(MID(L54,6,3))/1000,999),IFERROR(VALUE(MID(O54,1,1))*60+VALUE(MID(O54,3,2))+VALUE(MID(O54,6,3))/1000,999)))/86400)</f>
        <v>1.8799537037037038E-3</v>
      </c>
      <c r="S54" s="28" t="str">
        <f t="shared" si="1"/>
        <v>1р</v>
      </c>
      <c r="T54" s="79">
        <v>7</v>
      </c>
    </row>
    <row r="55" spans="1:20">
      <c r="A55" s="19">
        <v>45</v>
      </c>
      <c r="B55" s="41">
        <v>29</v>
      </c>
      <c r="C55" s="22" t="s">
        <v>332</v>
      </c>
      <c r="D55" s="71" t="s">
        <v>31</v>
      </c>
      <c r="E55" s="26">
        <v>5</v>
      </c>
      <c r="F55" s="24" t="s">
        <v>333</v>
      </c>
      <c r="G55" s="72">
        <v>6</v>
      </c>
      <c r="H55" s="73" t="s">
        <v>159</v>
      </c>
      <c r="I55" s="74" t="s">
        <v>334</v>
      </c>
      <c r="J55" s="75">
        <v>3</v>
      </c>
      <c r="K55" s="76"/>
      <c r="L55" s="74"/>
      <c r="M55" s="75"/>
      <c r="N55" s="76"/>
      <c r="O55" s="74"/>
      <c r="P55" s="75"/>
      <c r="Q55" s="77"/>
      <c r="R55" s="78">
        <f>IF(((MIN(IFERROR(VALUE(MID(F55,1,1))*60+VALUE(MID(F55,3,2))+VALUE(MID(F55,6,3))/1000,999),IFERROR(VALUE(MID(#REF!,1,1))*60+VALUE(MID(#REF!,3,2))+VALUE(MID(#REF!,6,3))/1000,999),IFERROR(VALUE(MID(I55,1,1))*60+VALUE(MID(I55,3,2))+VALUE(MID(I55,6,3))/1000,999),IFERROR(VALUE(MID(L55,1,1))*60+VALUE(MID(L55,3,2))+VALUE(MID(L55,6,3))/1000,999),IFERROR(VALUE(MID(O55,1,1))*60+VALUE(MID(O55,3,2))+VALUE(MID(O55,6,3))/1000,999)))/86400)=999/86400,"",(MIN(IFERROR(VALUE(MID(F55,1,1))*60+VALUE(MID(F55,3,2))+VALUE(MID(F55,6,3))/1000,999),IFERROR(VALUE(MID(#REF!,1,1))*60+VALUE(MID(#REF!,3,2))+VALUE(MID(#REF!,6,3))/1000,999),IFERROR(VALUE(MID(I55,1,1))*60+VALUE(MID(I55,3,2))+VALUE(MID(I55,6,3))/1000,999),IFERROR(VALUE(MID(L55,1,1))*60+VALUE(MID(L55,3,2))+VALUE(MID(L55,6,3))/1000,999),IFERROR(VALUE(MID(O55,1,1))*60+VALUE(MID(O55,3,2))+VALUE(MID(O55,6,3))/1000,999)))/86400)</f>
        <v>1.8967592592592593E-3</v>
      </c>
      <c r="S55" s="28" t="str">
        <f t="shared" si="1"/>
        <v>1р</v>
      </c>
      <c r="T55" s="79">
        <v>6</v>
      </c>
    </row>
    <row r="56" spans="1:20">
      <c r="A56" s="19">
        <v>46</v>
      </c>
      <c r="B56" s="41">
        <v>47</v>
      </c>
      <c r="C56" s="22" t="s">
        <v>335</v>
      </c>
      <c r="D56" s="71" t="s">
        <v>20</v>
      </c>
      <c r="E56" s="26">
        <v>7</v>
      </c>
      <c r="F56" s="24" t="s">
        <v>336</v>
      </c>
      <c r="G56" s="72">
        <v>6</v>
      </c>
      <c r="H56" s="73" t="s">
        <v>161</v>
      </c>
      <c r="I56" s="74" t="s">
        <v>337</v>
      </c>
      <c r="J56" s="75">
        <v>3</v>
      </c>
      <c r="K56" s="76"/>
      <c r="L56" s="74"/>
      <c r="M56" s="75"/>
      <c r="N56" s="76"/>
      <c r="O56" s="74"/>
      <c r="P56" s="75"/>
      <c r="Q56" s="77"/>
      <c r="R56" s="78">
        <f>IF(((MIN(IFERROR(VALUE(MID(F56,1,1))*60+VALUE(MID(F56,3,2))+VALUE(MID(F56,6,3))/1000,999),IFERROR(VALUE(MID(#REF!,1,1))*60+VALUE(MID(#REF!,3,2))+VALUE(MID(#REF!,6,3))/1000,999),IFERROR(VALUE(MID(I56,1,1))*60+VALUE(MID(I56,3,2))+VALUE(MID(I56,6,3))/1000,999),IFERROR(VALUE(MID(L56,1,1))*60+VALUE(MID(L56,3,2))+VALUE(MID(L56,6,3))/1000,999),IFERROR(VALUE(MID(O56,1,1))*60+VALUE(MID(O56,3,2))+VALUE(MID(O56,6,3))/1000,999)))/86400)=999/86400,"",(MIN(IFERROR(VALUE(MID(F56,1,1))*60+VALUE(MID(F56,3,2))+VALUE(MID(F56,6,3))/1000,999),IFERROR(VALUE(MID(#REF!,1,1))*60+VALUE(MID(#REF!,3,2))+VALUE(MID(#REF!,6,3))/1000,999),IFERROR(VALUE(MID(I56,1,1))*60+VALUE(MID(I56,3,2))+VALUE(MID(I56,6,3))/1000,999),IFERROR(VALUE(MID(L56,1,1))*60+VALUE(MID(L56,3,2))+VALUE(MID(L56,6,3))/1000,999),IFERROR(VALUE(MID(O56,1,1))*60+VALUE(MID(O56,3,2))+VALUE(MID(O56,6,3))/1000,999)))/86400)</f>
        <v>1.9315162037037037E-3</v>
      </c>
      <c r="S56" s="28" t="str">
        <f t="shared" si="1"/>
        <v>1р</v>
      </c>
      <c r="T56" s="79">
        <v>5</v>
      </c>
    </row>
    <row r="57" spans="1:20">
      <c r="A57" s="19">
        <v>47</v>
      </c>
      <c r="B57" s="41">
        <v>25</v>
      </c>
      <c r="C57" s="43" t="s">
        <v>338</v>
      </c>
      <c r="D57" s="71" t="s">
        <v>25</v>
      </c>
      <c r="E57" s="26">
        <v>7</v>
      </c>
      <c r="F57" s="24" t="s">
        <v>339</v>
      </c>
      <c r="G57" s="72">
        <v>5</v>
      </c>
      <c r="H57" s="73" t="s">
        <v>159</v>
      </c>
      <c r="I57" s="74" t="s">
        <v>340</v>
      </c>
      <c r="J57" s="75">
        <v>4</v>
      </c>
      <c r="K57" s="76"/>
      <c r="L57" s="74"/>
      <c r="M57" s="75"/>
      <c r="N57" s="76"/>
      <c r="O57" s="74"/>
      <c r="P57" s="75"/>
      <c r="Q57" s="77"/>
      <c r="R57" s="78">
        <f>IF(((MIN(IFERROR(VALUE(MID(F57,1,1))*60+VALUE(MID(F57,3,2))+VALUE(MID(F57,6,3))/1000,999),IFERROR(VALUE(MID(#REF!,1,1))*60+VALUE(MID(#REF!,3,2))+VALUE(MID(#REF!,6,3))/1000,999),IFERROR(VALUE(MID(I57,1,1))*60+VALUE(MID(I57,3,2))+VALUE(MID(I57,6,3))/1000,999),IFERROR(VALUE(MID(L57,1,1))*60+VALUE(MID(L57,3,2))+VALUE(MID(L57,6,3))/1000,999),IFERROR(VALUE(MID(O57,1,1))*60+VALUE(MID(O57,3,2))+VALUE(MID(O57,6,3))/1000,999)))/86400)=999/86400,"",(MIN(IFERROR(VALUE(MID(F57,1,1))*60+VALUE(MID(F57,3,2))+VALUE(MID(F57,6,3))/1000,999),IFERROR(VALUE(MID(#REF!,1,1))*60+VALUE(MID(#REF!,3,2))+VALUE(MID(#REF!,6,3))/1000,999),IFERROR(VALUE(MID(I57,1,1))*60+VALUE(MID(I57,3,2))+VALUE(MID(I57,6,3))/1000,999),IFERROR(VALUE(MID(L57,1,1))*60+VALUE(MID(L57,3,2))+VALUE(MID(L57,6,3))/1000,999),IFERROR(VALUE(MID(O57,1,1))*60+VALUE(MID(O57,3,2))+VALUE(MID(O57,6,3))/1000,999)))/86400)</f>
        <v>1.9065625000000001E-3</v>
      </c>
      <c r="S57" s="28" t="str">
        <f t="shared" si="1"/>
        <v>1р</v>
      </c>
      <c r="T57" s="79">
        <v>4</v>
      </c>
    </row>
    <row r="58" spans="1:20">
      <c r="A58" s="19">
        <v>48</v>
      </c>
      <c r="B58" s="41">
        <v>17</v>
      </c>
      <c r="C58" s="42" t="s">
        <v>341</v>
      </c>
      <c r="D58" s="71" t="s">
        <v>13</v>
      </c>
      <c r="E58" s="26">
        <v>6</v>
      </c>
      <c r="F58" s="24" t="s">
        <v>342</v>
      </c>
      <c r="G58" s="72">
        <v>5</v>
      </c>
      <c r="H58" s="73" t="s">
        <v>161</v>
      </c>
      <c r="I58" s="74" t="s">
        <v>343</v>
      </c>
      <c r="J58" s="75">
        <v>4</v>
      </c>
      <c r="K58" s="76"/>
      <c r="L58" s="74"/>
      <c r="M58" s="75"/>
      <c r="N58" s="76"/>
      <c r="O58" s="74"/>
      <c r="P58" s="75"/>
      <c r="Q58" s="77"/>
      <c r="R58" s="78">
        <f>IF(((MIN(IFERROR(VALUE(MID(F58,1,1))*60+VALUE(MID(F58,3,2))+VALUE(MID(F58,6,3))/1000,999),IFERROR(VALUE(MID(#REF!,1,1))*60+VALUE(MID(#REF!,3,2))+VALUE(MID(#REF!,6,3))/1000,999),IFERROR(VALUE(MID(I58,1,1))*60+VALUE(MID(I58,3,2))+VALUE(MID(I58,6,3))/1000,999),IFERROR(VALUE(MID(L58,1,1))*60+VALUE(MID(L58,3,2))+VALUE(MID(L58,6,3))/1000,999),IFERROR(VALUE(MID(O58,1,1))*60+VALUE(MID(O58,3,2))+VALUE(MID(O58,6,3))/1000,999)))/86400)=999/86400,"",(MIN(IFERROR(VALUE(MID(F58,1,1))*60+VALUE(MID(F58,3,2))+VALUE(MID(F58,6,3))/1000,999),IFERROR(VALUE(MID(#REF!,1,1))*60+VALUE(MID(#REF!,3,2))+VALUE(MID(#REF!,6,3))/1000,999),IFERROR(VALUE(MID(I58,1,1))*60+VALUE(MID(I58,3,2))+VALUE(MID(I58,6,3))/1000,999),IFERROR(VALUE(MID(L58,1,1))*60+VALUE(MID(L58,3,2))+VALUE(MID(L58,6,3))/1000,999),IFERROR(VALUE(MID(O58,1,1))*60+VALUE(MID(O58,3,2))+VALUE(MID(O58,6,3))/1000,999)))/86400)</f>
        <v>1.9348842592592592E-3</v>
      </c>
      <c r="S58" s="28" t="str">
        <f t="shared" si="1"/>
        <v>1р</v>
      </c>
      <c r="T58" s="79">
        <v>3</v>
      </c>
    </row>
    <row r="59" spans="1:20">
      <c r="A59" s="19">
        <v>49</v>
      </c>
      <c r="B59" s="41">
        <v>44</v>
      </c>
      <c r="C59" s="22" t="s">
        <v>344</v>
      </c>
      <c r="D59" s="71" t="s">
        <v>7</v>
      </c>
      <c r="E59" s="26">
        <v>1</v>
      </c>
      <c r="F59" s="24" t="s">
        <v>345</v>
      </c>
      <c r="G59" s="72">
        <v>6</v>
      </c>
      <c r="H59" s="73" t="s">
        <v>318</v>
      </c>
      <c r="I59" s="74" t="s">
        <v>346</v>
      </c>
      <c r="J59" s="75">
        <v>4</v>
      </c>
      <c r="K59" s="76"/>
      <c r="L59" s="74"/>
      <c r="M59" s="75"/>
      <c r="N59" s="76"/>
      <c r="O59" s="74"/>
      <c r="P59" s="75"/>
      <c r="Q59" s="77"/>
      <c r="R59" s="78">
        <f>IF(((MIN(IFERROR(VALUE(MID(F59,1,1))*60+VALUE(MID(F59,3,2))+VALUE(MID(F59,6,3))/1000,999),IFERROR(VALUE(MID(#REF!,1,1))*60+VALUE(MID(#REF!,3,2))+VALUE(MID(#REF!,6,3))/1000,999),IFERROR(VALUE(MID(I59,1,1))*60+VALUE(MID(I59,3,2))+VALUE(MID(I59,6,3))/1000,999),IFERROR(VALUE(MID(L59,1,1))*60+VALUE(MID(L59,3,2))+VALUE(MID(L59,6,3))/1000,999),IFERROR(VALUE(MID(O59,1,1))*60+VALUE(MID(O59,3,2))+VALUE(MID(O59,6,3))/1000,999)))/86400)=999/86400,"",(MIN(IFERROR(VALUE(MID(F59,1,1))*60+VALUE(MID(F59,3,2))+VALUE(MID(F59,6,3))/1000,999),IFERROR(VALUE(MID(#REF!,1,1))*60+VALUE(MID(#REF!,3,2))+VALUE(MID(#REF!,6,3))/1000,999),IFERROR(VALUE(MID(I59,1,1))*60+VALUE(MID(I59,3,2))+VALUE(MID(I59,6,3))/1000,999),IFERROR(VALUE(MID(L59,1,1))*60+VALUE(MID(L59,3,2))+VALUE(MID(L59,6,3))/1000,999),IFERROR(VALUE(MID(O59,1,1))*60+VALUE(MID(O59,3,2))+VALUE(MID(O59,6,3))/1000,999)))/86400)</f>
        <v>1.8804398148148148E-3</v>
      </c>
      <c r="S59" s="28" t="str">
        <f t="shared" si="1"/>
        <v>1р</v>
      </c>
      <c r="T59" s="79">
        <v>2</v>
      </c>
    </row>
    <row r="60" spans="1:20">
      <c r="A60" s="19">
        <v>50</v>
      </c>
      <c r="B60" s="41">
        <v>37</v>
      </c>
      <c r="C60" s="42" t="s">
        <v>347</v>
      </c>
      <c r="D60" s="71" t="s">
        <v>18</v>
      </c>
      <c r="E60" s="26">
        <v>2</v>
      </c>
      <c r="F60" s="24" t="s">
        <v>348</v>
      </c>
      <c r="G60" s="72">
        <v>5</v>
      </c>
      <c r="H60" s="73" t="s">
        <v>161</v>
      </c>
      <c r="I60" s="74" t="s">
        <v>77</v>
      </c>
      <c r="J60" s="75">
        <v>5</v>
      </c>
      <c r="K60" s="76"/>
      <c r="L60" s="74"/>
      <c r="M60" s="75"/>
      <c r="N60" s="76"/>
      <c r="O60" s="74"/>
      <c r="P60" s="75"/>
      <c r="Q60" s="77"/>
      <c r="R60" s="78">
        <f>IF(((MIN(IFERROR(VALUE(MID(F60,1,1))*60+VALUE(MID(F60,3,2))+VALUE(MID(F60,6,3))/1000,999),IFERROR(VALUE(MID(#REF!,1,1))*60+VALUE(MID(#REF!,3,2))+VALUE(MID(#REF!,6,3))/1000,999),IFERROR(VALUE(MID(I60,1,1))*60+VALUE(MID(I60,3,2))+VALUE(MID(I60,6,3))/1000,999),IFERROR(VALUE(MID(L60,1,1))*60+VALUE(MID(L60,3,2))+VALUE(MID(L60,6,3))/1000,999),IFERROR(VALUE(MID(O60,1,1))*60+VALUE(MID(O60,3,2))+VALUE(MID(O60,6,3))/1000,999)))/86400)=999/86400,"",(MIN(IFERROR(VALUE(MID(F60,1,1))*60+VALUE(MID(F60,3,2))+VALUE(MID(F60,6,3))/1000,999),IFERROR(VALUE(MID(#REF!,1,1))*60+VALUE(MID(#REF!,3,2))+VALUE(MID(#REF!,6,3))/1000,999),IFERROR(VALUE(MID(I60,1,1))*60+VALUE(MID(I60,3,2))+VALUE(MID(I60,6,3))/1000,999),IFERROR(VALUE(MID(L60,1,1))*60+VALUE(MID(L60,3,2))+VALUE(MID(L60,6,3))/1000,999),IFERROR(VALUE(MID(O60,1,1))*60+VALUE(MID(O60,3,2))+VALUE(MID(O60,6,3))/1000,999)))/86400)</f>
        <v>1.9135416666666669E-3</v>
      </c>
      <c r="S60" s="28" t="str">
        <f t="shared" si="1"/>
        <v>1р</v>
      </c>
      <c r="T60" s="79">
        <v>1</v>
      </c>
    </row>
    <row r="61" spans="1:20">
      <c r="A61" s="19">
        <v>51</v>
      </c>
      <c r="B61" s="41">
        <v>54</v>
      </c>
      <c r="C61" s="38" t="s">
        <v>349</v>
      </c>
      <c r="D61" s="71" t="s">
        <v>8</v>
      </c>
      <c r="E61" s="26">
        <v>4</v>
      </c>
      <c r="F61" s="24" t="s">
        <v>350</v>
      </c>
      <c r="G61" s="72">
        <v>6</v>
      </c>
      <c r="H61" s="73" t="s">
        <v>318</v>
      </c>
      <c r="I61" s="74" t="s">
        <v>351</v>
      </c>
      <c r="J61" s="75">
        <v>5</v>
      </c>
      <c r="K61" s="76"/>
      <c r="L61" s="74"/>
      <c r="M61" s="75"/>
      <c r="N61" s="76"/>
      <c r="O61" s="74"/>
      <c r="P61" s="75"/>
      <c r="Q61" s="77"/>
      <c r="R61" s="78">
        <f>IF(((MIN(IFERROR(VALUE(MID(F61,1,1))*60+VALUE(MID(F61,3,2))+VALUE(MID(F61,6,3))/1000,999),IFERROR(VALUE(MID(#REF!,1,1))*60+VALUE(MID(#REF!,3,2))+VALUE(MID(#REF!,6,3))/1000,999),IFERROR(VALUE(MID(I61,1,1))*60+VALUE(MID(I61,3,2))+VALUE(MID(I61,6,3))/1000,999),IFERROR(VALUE(MID(L61,1,1))*60+VALUE(MID(L61,3,2))+VALUE(MID(L61,6,3))/1000,999),IFERROR(VALUE(MID(O61,1,1))*60+VALUE(MID(O61,3,2))+VALUE(MID(O61,6,3))/1000,999)))/86400)=999/86400,"",(MIN(IFERROR(VALUE(MID(F61,1,1))*60+VALUE(MID(F61,3,2))+VALUE(MID(F61,6,3))/1000,999),IFERROR(VALUE(MID(#REF!,1,1))*60+VALUE(MID(#REF!,3,2))+VALUE(MID(#REF!,6,3))/1000,999),IFERROR(VALUE(MID(I61,1,1))*60+VALUE(MID(I61,3,2))+VALUE(MID(I61,6,3))/1000,999),IFERROR(VALUE(MID(L61,1,1))*60+VALUE(MID(L61,3,2))+VALUE(MID(L61,6,3))/1000,999),IFERROR(VALUE(MID(O61,1,1))*60+VALUE(MID(O61,3,2))+VALUE(MID(O61,6,3))/1000,999)))/86400)</f>
        <v>1.8855324074074074E-3</v>
      </c>
      <c r="S61" s="28" t="str">
        <f t="shared" si="1"/>
        <v>1р</v>
      </c>
      <c r="T61" s="47">
        <v>1</v>
      </c>
    </row>
    <row r="62" spans="1:20">
      <c r="A62" s="19">
        <v>52</v>
      </c>
      <c r="B62" s="41">
        <v>59</v>
      </c>
      <c r="C62" s="22" t="s">
        <v>352</v>
      </c>
      <c r="D62" s="71" t="s">
        <v>27</v>
      </c>
      <c r="E62" s="26">
        <v>2</v>
      </c>
      <c r="F62" s="24" t="s">
        <v>77</v>
      </c>
      <c r="G62" s="72">
        <v>7</v>
      </c>
      <c r="H62" s="73" t="s">
        <v>159</v>
      </c>
      <c r="I62" s="74" t="s">
        <v>353</v>
      </c>
      <c r="J62" s="75">
        <v>5</v>
      </c>
      <c r="K62" s="76"/>
      <c r="L62" s="74"/>
      <c r="M62" s="75"/>
      <c r="N62" s="76"/>
      <c r="O62" s="74"/>
      <c r="P62" s="75"/>
      <c r="Q62" s="77"/>
      <c r="R62" s="78">
        <f>IF(((MIN(IFERROR(VALUE(MID(F62,1,1))*60+VALUE(MID(F62,3,2))+VALUE(MID(F62,6,3))/1000,999),IFERROR(VALUE(MID(#REF!,1,1))*60+VALUE(MID(#REF!,3,2))+VALUE(MID(#REF!,6,3))/1000,999),IFERROR(VALUE(MID(I62,1,1))*60+VALUE(MID(I62,3,2))+VALUE(MID(I62,6,3))/1000,999),IFERROR(VALUE(MID(L62,1,1))*60+VALUE(MID(L62,3,2))+VALUE(MID(L62,6,3))/1000,999),IFERROR(VALUE(MID(O62,1,1))*60+VALUE(MID(O62,3,2))+VALUE(MID(O62,6,3))/1000,999)))/86400)=999/86400,"",(MIN(IFERROR(VALUE(MID(F62,1,1))*60+VALUE(MID(F62,3,2))+VALUE(MID(F62,6,3))/1000,999),IFERROR(VALUE(MID(#REF!,1,1))*60+VALUE(MID(#REF!,3,2))+VALUE(MID(#REF!,6,3))/1000,999),IFERROR(VALUE(MID(I62,1,1))*60+VALUE(MID(I62,3,2))+VALUE(MID(I62,6,3))/1000,999),IFERROR(VALUE(MID(L62,1,1))*60+VALUE(MID(L62,3,2))+VALUE(MID(L62,6,3))/1000,999),IFERROR(VALUE(MID(O62,1,1))*60+VALUE(MID(O62,3,2))+VALUE(MID(O62,6,3))/1000,999)))/86400)</f>
        <v>2.1175347222222225E-3</v>
      </c>
      <c r="S62" s="28" t="str">
        <f t="shared" si="1"/>
        <v>3р</v>
      </c>
      <c r="T62" s="47">
        <v>1</v>
      </c>
    </row>
    <row r="63" spans="1:20">
      <c r="A63" s="19">
        <v>53</v>
      </c>
      <c r="B63" s="41">
        <v>14</v>
      </c>
      <c r="C63" s="22" t="s">
        <v>354</v>
      </c>
      <c r="D63" s="71" t="s">
        <v>3</v>
      </c>
      <c r="E63" s="26">
        <v>2</v>
      </c>
      <c r="F63" s="24" t="s">
        <v>355</v>
      </c>
      <c r="G63" s="72">
        <v>6</v>
      </c>
      <c r="H63" s="73" t="s">
        <v>159</v>
      </c>
      <c r="I63" s="74" t="s">
        <v>356</v>
      </c>
      <c r="J63" s="75">
        <v>6</v>
      </c>
      <c r="K63" s="76"/>
      <c r="L63" s="74"/>
      <c r="M63" s="75"/>
      <c r="N63" s="76"/>
      <c r="O63" s="74"/>
      <c r="P63" s="75"/>
      <c r="Q63" s="77"/>
      <c r="R63" s="78">
        <f>IF(((MIN(IFERROR(VALUE(MID(F63,1,1))*60+VALUE(MID(F63,3,2))+VALUE(MID(F63,6,3))/1000,999),IFERROR(VALUE(MID(#REF!,1,1))*60+VALUE(MID(#REF!,3,2))+VALUE(MID(#REF!,6,3))/1000,999),IFERROR(VALUE(MID(I63,1,1))*60+VALUE(MID(I63,3,2))+VALUE(MID(I63,6,3))/1000,999),IFERROR(VALUE(MID(L63,1,1))*60+VALUE(MID(L63,3,2))+VALUE(MID(L63,6,3))/1000,999),IFERROR(VALUE(MID(O63,1,1))*60+VALUE(MID(O63,3,2))+VALUE(MID(O63,6,3))/1000,999)))/86400)=999/86400,"",(MIN(IFERROR(VALUE(MID(F63,1,1))*60+VALUE(MID(F63,3,2))+VALUE(MID(F63,6,3))/1000,999),IFERROR(VALUE(MID(#REF!,1,1))*60+VALUE(MID(#REF!,3,2))+VALUE(MID(#REF!,6,3))/1000,999),IFERROR(VALUE(MID(I63,1,1))*60+VALUE(MID(I63,3,2))+VALUE(MID(I63,6,3))/1000,999),IFERROR(VALUE(MID(L63,1,1))*60+VALUE(MID(L63,3,2))+VALUE(MID(L63,6,3))/1000,999),IFERROR(VALUE(MID(O63,1,1))*60+VALUE(MID(O63,3,2))+VALUE(MID(O63,6,3))/1000,999)))/86400)</f>
        <v>1.9373842592592591E-3</v>
      </c>
      <c r="S63" s="28" t="str">
        <f t="shared" si="1"/>
        <v>1р</v>
      </c>
      <c r="T63" s="47">
        <v>1</v>
      </c>
    </row>
    <row r="64" spans="1:20">
      <c r="A64" s="19">
        <v>54</v>
      </c>
      <c r="B64" s="41">
        <v>20</v>
      </c>
      <c r="C64" s="42" t="s">
        <v>357</v>
      </c>
      <c r="D64" s="71" t="s">
        <v>13</v>
      </c>
      <c r="E64" s="26">
        <v>5</v>
      </c>
      <c r="F64" s="24" t="s">
        <v>358</v>
      </c>
      <c r="G64" s="72">
        <v>5</v>
      </c>
      <c r="H64" s="73" t="s">
        <v>318</v>
      </c>
      <c r="I64" s="74" t="s">
        <v>156</v>
      </c>
      <c r="J64" s="75"/>
      <c r="K64" s="76"/>
      <c r="L64" s="74"/>
      <c r="M64" s="75"/>
      <c r="N64" s="76"/>
      <c r="O64" s="74"/>
      <c r="P64" s="75"/>
      <c r="Q64" s="77"/>
      <c r="R64" s="78">
        <f>IF(((MIN(IFERROR(VALUE(MID(F64,1,1))*60+VALUE(MID(F64,3,2))+VALUE(MID(F64,6,3))/1000,999),IFERROR(VALUE(MID(#REF!,1,1))*60+VALUE(MID(#REF!,3,2))+VALUE(MID(#REF!,6,3))/1000,999),IFERROR(VALUE(MID(I64,1,1))*60+VALUE(MID(I64,3,2))+VALUE(MID(I64,6,3))/1000,999),IFERROR(VALUE(MID(L64,1,1))*60+VALUE(MID(L64,3,2))+VALUE(MID(L64,6,3))/1000,999),IFERROR(VALUE(MID(O64,1,1))*60+VALUE(MID(O64,3,2))+VALUE(MID(O64,6,3))/1000,999)))/86400)=999/86400,"",(MIN(IFERROR(VALUE(MID(F64,1,1))*60+VALUE(MID(F64,3,2))+VALUE(MID(F64,6,3))/1000,999),IFERROR(VALUE(MID(#REF!,1,1))*60+VALUE(MID(#REF!,3,2))+VALUE(MID(#REF!,6,3))/1000,999),IFERROR(VALUE(MID(I64,1,1))*60+VALUE(MID(I64,3,2))+VALUE(MID(I64,6,3))/1000,999),IFERROR(VALUE(MID(L64,1,1))*60+VALUE(MID(L64,3,2))+VALUE(MID(L64,6,3))/1000,999),IFERROR(VALUE(MID(O64,1,1))*60+VALUE(MID(O64,3,2))+VALUE(MID(O64,6,3))/1000,999)))/86400)</f>
        <v>1.8959490740740742E-3</v>
      </c>
      <c r="S64" s="28" t="str">
        <f t="shared" si="1"/>
        <v>1р</v>
      </c>
      <c r="T64" s="47">
        <v>1</v>
      </c>
    </row>
    <row r="65" spans="1:20">
      <c r="A65" s="19">
        <v>55</v>
      </c>
      <c r="B65" s="41">
        <v>36</v>
      </c>
      <c r="C65" s="84" t="s">
        <v>359</v>
      </c>
      <c r="D65" s="71" t="s">
        <v>18</v>
      </c>
      <c r="E65" s="26">
        <v>3</v>
      </c>
      <c r="F65" s="24" t="s">
        <v>360</v>
      </c>
      <c r="G65" s="72">
        <v>7</v>
      </c>
      <c r="H65" s="73" t="s">
        <v>161</v>
      </c>
      <c r="I65" s="74" t="s">
        <v>156</v>
      </c>
      <c r="J65" s="75"/>
      <c r="K65" s="76"/>
      <c r="L65" s="74"/>
      <c r="M65" s="75"/>
      <c r="N65" s="76"/>
      <c r="O65" s="74"/>
      <c r="P65" s="75"/>
      <c r="Q65" s="77"/>
      <c r="R65" s="78">
        <f>IF(((MIN(IFERROR(VALUE(MID(F65,1,1))*60+VALUE(MID(F65,3,2))+VALUE(MID(F65,6,3))/1000,999),IFERROR(VALUE(MID(#REF!,1,1))*60+VALUE(MID(#REF!,3,2))+VALUE(MID(#REF!,6,3))/1000,999),IFERROR(VALUE(MID(I65,1,1))*60+VALUE(MID(I65,3,2))+VALUE(MID(I65,6,3))/1000,999),IFERROR(VALUE(MID(L65,1,1))*60+VALUE(MID(L65,3,2))+VALUE(MID(L65,6,3))/1000,999),IFERROR(VALUE(MID(O65,1,1))*60+VALUE(MID(O65,3,2))+VALUE(MID(O65,6,3))/1000,999)))/86400)=999/86400,"",(MIN(IFERROR(VALUE(MID(F65,1,1))*60+VALUE(MID(F65,3,2))+VALUE(MID(F65,6,3))/1000,999),IFERROR(VALUE(MID(#REF!,1,1))*60+VALUE(MID(#REF!,3,2))+VALUE(MID(#REF!,6,3))/1000,999),IFERROR(VALUE(MID(I65,1,1))*60+VALUE(MID(I65,3,2))+VALUE(MID(I65,6,3))/1000,999),IFERROR(VALUE(MID(L65,1,1))*60+VALUE(MID(L65,3,2))+VALUE(MID(L65,6,3))/1000,999),IFERROR(VALUE(MID(O65,1,1))*60+VALUE(MID(O65,3,2))+VALUE(MID(O65,6,3))/1000,999)))/86400)</f>
        <v>1.9930555555555556E-3</v>
      </c>
      <c r="S65" s="28" t="str">
        <f t="shared" si="1"/>
        <v>2р</v>
      </c>
      <c r="T65" s="47">
        <v>1</v>
      </c>
    </row>
    <row r="66" spans="1:20">
      <c r="A66" s="48"/>
      <c r="B66" s="85">
        <v>60</v>
      </c>
      <c r="C66" s="51" t="s">
        <v>361</v>
      </c>
      <c r="D66" s="86" t="s">
        <v>5</v>
      </c>
      <c r="E66" s="55">
        <v>8</v>
      </c>
      <c r="F66" s="53" t="s">
        <v>156</v>
      </c>
      <c r="G66" s="87"/>
      <c r="H66" s="88"/>
      <c r="I66" s="89"/>
      <c r="J66" s="90"/>
      <c r="K66" s="91"/>
      <c r="L66" s="89"/>
      <c r="M66" s="90"/>
      <c r="N66" s="91"/>
      <c r="O66" s="89"/>
      <c r="P66" s="90"/>
      <c r="Q66" s="92"/>
      <c r="R66" s="93" t="str">
        <f>IF(((MIN(IFERROR(VALUE(MID(F66,1,1))*60+VALUE(MID(F66,3,2))+VALUE(MID(F66,6,3))/1000,999),IFERROR(VALUE(MID(#REF!,1,1))*60+VALUE(MID(#REF!,3,2))+VALUE(MID(#REF!,6,3))/1000,999),IFERROR(VALUE(MID(I66,1,1))*60+VALUE(MID(I66,3,2))+VALUE(MID(I66,6,3))/1000,999),IFERROR(VALUE(MID(L66,1,1))*60+VALUE(MID(L66,3,2))+VALUE(MID(L66,6,3))/1000,999),IFERROR(VALUE(MID(O66,1,1))*60+VALUE(MID(O66,3,2))+VALUE(MID(O66,6,3))/1000,999)))/86400)=999/86400,"",(MIN(IFERROR(VALUE(MID(F66,1,1))*60+VALUE(MID(F66,3,2))+VALUE(MID(F66,6,3))/1000,999),IFERROR(VALUE(MID(#REF!,1,1))*60+VALUE(MID(#REF!,3,2))+VALUE(MID(#REF!,6,3))/1000,999),IFERROR(VALUE(MID(I66,1,1))*60+VALUE(MID(I66,3,2))+VALUE(MID(I66,6,3))/1000,999),IFERROR(VALUE(MID(L66,1,1))*60+VALUE(MID(L66,3,2))+VALUE(MID(L66,6,3))/1000,999),IFERROR(VALUE(MID(O66,1,1))*60+VALUE(MID(O66,3,2))+VALUE(MID(O66,6,3))/1000,999)))/86400)</f>
        <v/>
      </c>
      <c r="S66" s="58" t="str">
        <f t="shared" si="1"/>
        <v/>
      </c>
      <c r="T66" s="59">
        <v>0</v>
      </c>
    </row>
  </sheetData>
  <mergeCells count="19">
    <mergeCell ref="S8:S10"/>
    <mergeCell ref="T8:T10"/>
    <mergeCell ref="E9:G9"/>
    <mergeCell ref="H9:J9"/>
    <mergeCell ref="K9:M9"/>
    <mergeCell ref="N9:P9"/>
    <mergeCell ref="Q9:Q10"/>
    <mergeCell ref="R8:R10"/>
    <mergeCell ref="A8:A10"/>
    <mergeCell ref="B8:B10"/>
    <mergeCell ref="C8:C10"/>
    <mergeCell ref="D8:D10"/>
    <mergeCell ref="E8:Q8"/>
    <mergeCell ref="A7:T7"/>
    <mergeCell ref="A1:T1"/>
    <mergeCell ref="A2:T2"/>
    <mergeCell ref="A3:T3"/>
    <mergeCell ref="A4:T4"/>
    <mergeCell ref="A6:T6"/>
  </mergeCells>
  <conditionalFormatting sqref="C28:C31">
    <cfRule type="cellIs" dxfId="5" priority="3" operator="equal">
      <formula>"ЮНИОРЫ И ЮНИОРКИ"</formula>
    </cfRule>
    <cfRule type="cellIs" dxfId="4" priority="4" operator="equal">
      <formula>"ДЕТСКИЙ ВОЗРАСТ"</formula>
    </cfRule>
    <cfRule type="cellIs" dxfId="3" priority="5" operator="equal">
      <formula>"СТАРШИЙ ВОЗРАСТ"</formula>
    </cfRule>
    <cfRule type="cellIs" dxfId="2" priority="6" operator="equal">
      <formula>"СРЕДНИЙ ВОЗРАСТ"</formula>
    </cfRule>
  </conditionalFormatting>
  <conditionalFormatting sqref="C28:C31">
    <cfRule type="cellIs" dxfId="1" priority="2" operator="equal">
      <formula>"МЛАДШИЙ ВОЗРАСТ"</formula>
    </cfRule>
  </conditionalFormatting>
  <conditionalFormatting sqref="C28:C31">
    <cfRule type="cellIs" dxfId="0" priority="1" operator="equal">
      <formula>"МУЖЧИНЫ И ЖЕНЩИНЫ"</formula>
    </cfRule>
  </conditionalFormatting>
  <pageMargins left="0.7" right="0.7" top="0.75" bottom="0.75" header="0.3" footer="0.3"/>
  <pageSetup paperSize="9" scale="9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 1500</vt:lpstr>
      <vt:lpstr>дв 1500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2019-03-14T11:22:44Z</dcterms:modified>
</cp:coreProperties>
</file>